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r-djepva-injep-medes\9. Injep Analyses et Synthèses\IASxx - ENEAD\"/>
    </mc:Choice>
  </mc:AlternateContent>
  <bookViews>
    <workbookView xWindow="0" yWindow="0" windowWidth="15345" windowHeight="5835"/>
  </bookViews>
  <sheets>
    <sheet name="fig 1 - vue d'ensemble" sheetId="2" r:id="rId1"/>
    <sheet name="fig 2 - répartition par secteur" sheetId="3" r:id="rId2"/>
    <sheet name="tab 1 - engagement ressenti" sheetId="4" r:id="rId3"/>
    <sheet name="fig 3 - participation.age" sheetId="5" r:id="rId4"/>
    <sheet name="fig 4 - sexe . secteur" sheetId="7" r:id="rId5"/>
    <sheet name="tab 2 - déterminants" sheetId="8" r:id="rId6"/>
  </sheets>
  <definedNames>
    <definedName name="IDX" localSheetId="4">'fig 4 - sexe . secteur'!#REF!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D28" i="2"/>
  <c r="D27" i="2"/>
</calcChain>
</file>

<file path=xl/sharedStrings.xml><?xml version="1.0" encoding="utf-8"?>
<sst xmlns="http://schemas.openxmlformats.org/spreadsheetml/2006/main" count="329" uniqueCount="176">
  <si>
    <t>participants non bénévoles</t>
  </si>
  <si>
    <t>participants non bénévoles et donateurs</t>
  </si>
  <si>
    <t>bénévoles</t>
  </si>
  <si>
    <t>bénévoles et donateurs</t>
  </si>
  <si>
    <t>donateurs</t>
  </si>
  <si>
    <t>non participants</t>
  </si>
  <si>
    <t>total</t>
  </si>
  <si>
    <t>autre</t>
  </si>
  <si>
    <t>politique</t>
  </si>
  <si>
    <t>développement local / économie</t>
  </si>
  <si>
    <t>éducation / formation</t>
  </si>
  <si>
    <t>santé / recherche médicale</t>
  </si>
  <si>
    <t>défense de causes et intérêts</t>
  </si>
  <si>
    <t>religieux</t>
  </si>
  <si>
    <t>syndical / professionnel</t>
  </si>
  <si>
    <t>environnement / climat</t>
  </si>
  <si>
    <t>propriétaires / locataires</t>
  </si>
  <si>
    <t>social / caritatif</t>
  </si>
  <si>
    <t>loisirs</t>
  </si>
  <si>
    <t>culture et arts</t>
  </si>
  <si>
    <t>sport</t>
  </si>
  <si>
    <t>participants (y compris bénévoles)</t>
  </si>
  <si>
    <t xml:space="preserve">ensemble </t>
  </si>
  <si>
    <t>Combien de personnes se sentent engagées parmi…?</t>
  </si>
  <si>
    <t>les bénévoles</t>
  </si>
  <si>
    <t>les participants non bénévoles</t>
  </si>
  <si>
    <t>les non participants</t>
  </si>
  <si>
    <t>les donateurs</t>
  </si>
  <si>
    <t>les non donateurs</t>
  </si>
  <si>
    <t>ensemble  </t>
  </si>
  <si>
    <t>16 à 24 ans</t>
  </si>
  <si>
    <t>25 à 44 ans</t>
  </si>
  <si>
    <t>45 à 64 ans</t>
  </si>
  <si>
    <t>65 ans et plus</t>
  </si>
  <si>
    <t>Total</t>
  </si>
  <si>
    <t>bénévoles occasionnels (moins d'une fois par mois)</t>
  </si>
  <si>
    <t>bénévoles mensuels (1 à 2 fois par mois)</t>
  </si>
  <si>
    <t>bénévoles réguliers (1 fois par semaine ou plus)</t>
  </si>
  <si>
    <t>Note de lecture : 21 % des 16-24 ans sont adhérents non bénévoles. 21 % des 65 ans et plus ont une activité bénévole au moins une fois par semaine.</t>
  </si>
  <si>
    <t>participants</t>
  </si>
  <si>
    <t>sexe</t>
  </si>
  <si>
    <t>homme</t>
  </si>
  <si>
    <t xml:space="preserve">femme </t>
  </si>
  <si>
    <t>âge</t>
  </si>
  <si>
    <t>de 16 à 24 ans</t>
  </si>
  <si>
    <t>de 25 à 44 ans</t>
  </si>
  <si>
    <t>de 45 à 64 ans</t>
  </si>
  <si>
    <t>65 ans ou plus</t>
  </si>
  <si>
    <t>Etudiants/Eleves/En recherche du premier emploi</t>
  </si>
  <si>
    <t>revenus mensuels nets</t>
  </si>
  <si>
    <t>moins de 600 € par mois</t>
  </si>
  <si>
    <t>de 600 à 2000 € par mois</t>
  </si>
  <si>
    <t>plus de 2000 € par mois</t>
  </si>
  <si>
    <t>nsp/NR</t>
  </si>
  <si>
    <t>est-ce que quelqu'un parmi votre famille ou vos proches participait ou donnait à une association quand vous étiez adolescent ?</t>
  </si>
  <si>
    <t>non</t>
  </si>
  <si>
    <t>diplôme</t>
  </si>
  <si>
    <t>Pas de diplôme</t>
  </si>
  <si>
    <t>CAP, BEP, bac pro</t>
  </si>
  <si>
    <t>bac G ou T</t>
  </si>
  <si>
    <t>bac+2 à bac+4</t>
  </si>
  <si>
    <t>master et plus</t>
  </si>
  <si>
    <t>composition du foyer</t>
  </si>
  <si>
    <t>couple avec enfants</t>
  </si>
  <si>
    <t>couple sans enfants</t>
  </si>
  <si>
    <t>monoparental</t>
  </si>
  <si>
    <t>seul</t>
  </si>
  <si>
    <t>catégorie socioprofessionnelle</t>
  </si>
  <si>
    <t>quelqu'un donnait</t>
  </si>
  <si>
    <t>quelqu'un participait</t>
  </si>
  <si>
    <t>quelqu'un donnait et participait</t>
  </si>
  <si>
    <t xml:space="preserve">***, **, * indiquent si les effets sont significatifs respectivement à 1 %, 5 %, ou 10 %. </t>
  </si>
  <si>
    <t>femmes bénévoles</t>
  </si>
  <si>
    <t>femmes participantes</t>
  </si>
  <si>
    <t>hommes bénévoles</t>
  </si>
  <si>
    <t>hommes participants</t>
  </si>
  <si>
    <t>écarts bruts</t>
  </si>
  <si>
    <t>écarts nets</t>
  </si>
  <si>
    <t xml:space="preserve">réf. </t>
  </si>
  <si>
    <t>-1 %</t>
  </si>
  <si>
    <t>+ 13 %***</t>
  </si>
  <si>
    <t>+ 3 %**</t>
  </si>
  <si>
    <t>+ 5 %**</t>
  </si>
  <si>
    <t>+ 2 %</t>
  </si>
  <si>
    <t>-5 %**</t>
  </si>
  <si>
    <t>+ 4 %*</t>
  </si>
  <si>
    <t>+ 23 %***</t>
  </si>
  <si>
    <t>+ 0 %</t>
  </si>
  <si>
    <t>+ 3 %</t>
  </si>
  <si>
    <t>-3 %**</t>
  </si>
  <si>
    <t>-5 %***</t>
  </si>
  <si>
    <t>+ 4 %***</t>
  </si>
  <si>
    <t>-6 %***</t>
  </si>
  <si>
    <t>+ 20 %***</t>
  </si>
  <si>
    <t>+ 21 %***</t>
  </si>
  <si>
    <t>+ 29 %***</t>
  </si>
  <si>
    <t>-7 %***</t>
  </si>
  <si>
    <t>-2 %</t>
  </si>
  <si>
    <t>+ 6 %***</t>
  </si>
  <si>
    <t>+ 7 %***</t>
  </si>
  <si>
    <t>-3 %***</t>
  </si>
  <si>
    <t>-4 %</t>
  </si>
  <si>
    <t>+10 %</t>
  </si>
  <si>
    <t>+4 %</t>
  </si>
  <si>
    <t>+5 %</t>
  </si>
  <si>
    <t>-17 %</t>
  </si>
  <si>
    <t>-15 %</t>
  </si>
  <si>
    <t>+19 %</t>
  </si>
  <si>
    <t>-5 %</t>
  </si>
  <si>
    <t>+7 %</t>
  </si>
  <si>
    <t>-10 %</t>
  </si>
  <si>
    <t>-14 %</t>
  </si>
  <si>
    <t>+0 %</t>
  </si>
  <si>
    <t>+24 %</t>
  </si>
  <si>
    <t>+23 %</t>
  </si>
  <si>
    <t>+32 %</t>
  </si>
  <si>
    <t>-12 %</t>
  </si>
  <si>
    <t>+8 %</t>
  </si>
  <si>
    <t>+13 %</t>
  </si>
  <si>
    <t>-11 %</t>
  </si>
  <si>
    <t>+1 %</t>
  </si>
  <si>
    <t>-6 %</t>
  </si>
  <si>
    <t>+2 %</t>
  </si>
  <si>
    <t>-9 %</t>
  </si>
  <si>
    <t>-13 %</t>
  </si>
  <si>
    <t>+17 %</t>
  </si>
  <si>
    <t>+29 %</t>
  </si>
  <si>
    <t>+6 %</t>
  </si>
  <si>
    <t>+11 %</t>
  </si>
  <si>
    <t>-7 %</t>
  </si>
  <si>
    <t>+3 %</t>
  </si>
  <si>
    <t>-8 %</t>
  </si>
  <si>
    <t>+25 %</t>
  </si>
  <si>
    <t>+15 %</t>
  </si>
  <si>
    <t>+ 1 %</t>
  </si>
  <si>
    <t>+ 4 %**</t>
  </si>
  <si>
    <t>+ 3 %***</t>
  </si>
  <si>
    <t>+ 5 %***</t>
  </si>
  <si>
    <t>-3 %</t>
  </si>
  <si>
    <t>-4 %***</t>
  </si>
  <si>
    <t>+ 2 %**</t>
  </si>
  <si>
    <t>+ 10 %***</t>
  </si>
  <si>
    <t>+ 14 %***</t>
  </si>
  <si>
    <t>+ 25 %***</t>
  </si>
  <si>
    <t>-2 %**</t>
  </si>
  <si>
    <t>-4 %*</t>
  </si>
  <si>
    <t>+ 4 %</t>
  </si>
  <si>
    <t>-3 %*</t>
  </si>
  <si>
    <t>-10 %***</t>
  </si>
  <si>
    <t>-2 %*</t>
  </si>
  <si>
    <t>+ 2 %*</t>
  </si>
  <si>
    <t>+ 9 %***</t>
  </si>
  <si>
    <t>au foyer/malade longue durée ou invalide</t>
  </si>
  <si>
    <t>Au chômage, en recherche d'emploi</t>
  </si>
  <si>
    <t xml:space="preserve">Retraité(e) </t>
  </si>
  <si>
    <t>En emploi ; cadre, profession libérale ou intellectuelle supérieure</t>
  </si>
  <si>
    <t>En emploi ; profession intermédiaire</t>
  </si>
  <si>
    <t>En emploi ; employé(e), agent ou personnel de service</t>
  </si>
  <si>
    <t>En emploi ; ouvrier(ère), chauffeur(e)</t>
  </si>
  <si>
    <t>En emploi ; agriculteur(trice) exploitant</t>
  </si>
  <si>
    <t>En emploi ; artisan, commerçant(e), chef d'entreprise</t>
  </si>
  <si>
    <t>Tableau 2 – Déterminants de la participation associative, du bénévolat et des dons</t>
  </si>
  <si>
    <t xml:space="preserve">Note de lecture : L’enquête incluait la question « Au cours des 12 derniers mois, diriez-vous que vous vous êtes engagé dans / pour une association ? » 39 % des bénévoles qui ne sont pas donateurs se sentent « engagés » ; c’est le cas de 41 % des bénévoles (qu’ils donnent ou non) et de 19 % de l’ensemble de la population des 16 ans et plus. </t>
  </si>
  <si>
    <t>Figure 1  - Part de Français participant ou donant à la vie associative (%)</t>
  </si>
  <si>
    <t>source : Enquête ENEAD, 2021</t>
  </si>
  <si>
    <t>Note de lecture : au cours des douze derniers mois, parmi les 16 ans et plus, 25 % ont fait au moins un don à une association sociale ou caritative ; 12 % ont adhéré ou participé au moins une fois à une association culturelle ou artistique, et 9 % l’ont fait comme bénévoles.</t>
  </si>
  <si>
    <t>note de lecture : Au cours des 12 derniers mois8 % des femmes et 11 % des hommes ont été bénévoles dans une association sportive ; 13% des femmes et 18% des hommes ont participé à une association sportive par exemple comme bénévole ou adhérent).</t>
  </si>
  <si>
    <t>tableau 1 - Engagement ressenti par les participants, bénévoles, donateurs associatifs</t>
  </si>
  <si>
    <t>Figure 4 - Participations et bénévolat des hommes et des femmes par secteur (en %)</t>
  </si>
  <si>
    <t>Figure 3 – Participation et bénévolat par tranches d’âge (en %)</t>
  </si>
  <si>
    <t>Note de lecture : 27 % des Français sont bénévoles dans une association : 16 % sont bénévoles et aussi donateurs, les autres (11 %) sont uniquement bénévoles. 34 % ne participent ni ne donnent à aucune association.</t>
  </si>
  <si>
    <t>Figure 2 - Participation, bénévolat et dons par secteur associatif (en %)</t>
  </si>
  <si>
    <t>Note de lecture : 58 % des 65 ans donnent contre seulement 47% des 25-44 ans, soit un écart de 11 points. A autres caractéristiques identiques, une femme a 5 % de chances de plus qu’un homme d’être donatrice ; il n’y a pas de différence significative entre les deux sexes pour le bénévolat et la participation associative.</t>
  </si>
  <si>
    <t>part de participants</t>
  </si>
  <si>
    <t>part de bénévoles</t>
  </si>
  <si>
    <t>part de donateurs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</si>
</sst>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/>
    <xf numFmtId="1" fontId="0" fillId="0" borderId="0" xfId="0" applyNumberFormat="1"/>
    <xf numFmtId="0" fontId="3" fillId="0" borderId="0" xfId="0" applyFont="1"/>
    <xf numFmtId="9" fontId="0" fillId="0" borderId="0" xfId="1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164" fontId="0" fillId="0" borderId="0" xfId="0" applyNumberFormat="1"/>
    <xf numFmtId="0" fontId="8" fillId="0" borderId="0" xfId="0" applyFont="1" applyFill="1"/>
    <xf numFmtId="0" fontId="8" fillId="2" borderId="4" xfId="0" applyFont="1" applyFill="1" applyBorder="1" applyAlignment="1">
      <alignment wrapText="1"/>
    </xf>
    <xf numFmtId="0" fontId="8" fillId="2" borderId="4" xfId="0" applyFont="1" applyFill="1" applyBorder="1"/>
    <xf numFmtId="2" fontId="7" fillId="2" borderId="5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/>
    <xf numFmtId="9" fontId="8" fillId="2" borderId="0" xfId="1" applyFont="1" applyFill="1" applyBorder="1" applyAlignment="1">
      <alignment horizontal="center" vertical="center"/>
    </xf>
    <xf numFmtId="9" fontId="9" fillId="2" borderId="0" xfId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/>
    <xf numFmtId="9" fontId="8" fillId="2" borderId="2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/>
    <xf numFmtId="9" fontId="8" fillId="2" borderId="3" xfId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9" fontId="9" fillId="2" borderId="2" xfId="1" applyFont="1" applyFill="1" applyBorder="1" applyAlignment="1">
      <alignment horizontal="center" vertical="center"/>
    </xf>
    <xf numFmtId="9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9" fontId="0" fillId="0" borderId="3" xfId="1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wrapText="1"/>
    </xf>
    <xf numFmtId="0" fontId="12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2" fontId="7" fillId="2" borderId="4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9" fontId="8" fillId="2" borderId="0" xfId="1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439005408473131"/>
          <c:y val="0.27885190093812529"/>
          <c:w val="0.27979118413330573"/>
          <c:h val="0.4847867778903874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89-4117-A3B3-D80F91CB2AFA}"/>
              </c:ext>
            </c:extLst>
          </c:dPt>
          <c:dPt>
            <c:idx val="1"/>
            <c:bubble3D val="0"/>
            <c:spPr>
              <a:pattFill prst="wdDnDiag">
                <a:fgClr>
                  <a:schemeClr val="accent6"/>
                </a:fgClr>
                <a:bgClr>
                  <a:schemeClr val="accent2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89-4117-A3B3-D80F91CB2AFA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89-4117-A3B3-D80F91CB2AFA}"/>
              </c:ext>
            </c:extLst>
          </c:dPt>
          <c:dPt>
            <c:idx val="3"/>
            <c:bubble3D val="0"/>
            <c:spPr>
              <a:pattFill prst="wdDnDiag">
                <a:fgClr>
                  <a:schemeClr val="accent6"/>
                </a:fgClr>
                <a:bgClr>
                  <a:srgbClr val="C00000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89-4117-A3B3-D80F91CB2AFA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689-4117-A3B3-D80F91CB2AFA}"/>
              </c:ext>
            </c:extLst>
          </c:dPt>
          <c:dPt>
            <c:idx val="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689-4117-A3B3-D80F91CB2A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 1 - vue d''ensemble'!$A$25:$A$30</c:f>
              <c:strCache>
                <c:ptCount val="6"/>
                <c:pt idx="0">
                  <c:v>participants non bénévoles</c:v>
                </c:pt>
                <c:pt idx="1">
                  <c:v>participants non bénévoles et donateurs</c:v>
                </c:pt>
                <c:pt idx="2">
                  <c:v>bénévoles</c:v>
                </c:pt>
                <c:pt idx="3">
                  <c:v>bénévoles et donateurs</c:v>
                </c:pt>
                <c:pt idx="4">
                  <c:v>donateurs</c:v>
                </c:pt>
                <c:pt idx="5">
                  <c:v>non participants</c:v>
                </c:pt>
              </c:strCache>
            </c:strRef>
          </c:cat>
          <c:val>
            <c:numRef>
              <c:f>'fig 1 - vue d''ensemble'!$B$25:$B$30</c:f>
              <c:numCache>
                <c:formatCode>0</c:formatCode>
                <c:ptCount val="6"/>
                <c:pt idx="0">
                  <c:v>5.3699999999999974</c:v>
                </c:pt>
                <c:pt idx="1">
                  <c:v>7.9400000000000013</c:v>
                </c:pt>
                <c:pt idx="2">
                  <c:v>10.96</c:v>
                </c:pt>
                <c:pt idx="3">
                  <c:v>16.45</c:v>
                </c:pt>
                <c:pt idx="4">
                  <c:v>25.41</c:v>
                </c:pt>
                <c:pt idx="5">
                  <c:v>33.870000000000005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89-4117-A3B3-D80F91CB2AF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986420849430693E-2"/>
          <c:y val="0.11509784049271068"/>
          <c:w val="0.21345568602089449"/>
          <c:h val="0.6175754268340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2 - répartition par secteur'!$C$20</c:f>
              <c:strCache>
                <c:ptCount val="1"/>
                <c:pt idx="0">
                  <c:v>donateurs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 2 - répartition par secteur'!$B$21:$B$34</c:f>
              <c:strCache>
                <c:ptCount val="14"/>
                <c:pt idx="0">
                  <c:v>sport</c:v>
                </c:pt>
                <c:pt idx="1">
                  <c:v>culture et arts</c:v>
                </c:pt>
                <c:pt idx="2">
                  <c:v>loisirs</c:v>
                </c:pt>
                <c:pt idx="3">
                  <c:v>social / caritatif</c:v>
                </c:pt>
                <c:pt idx="4">
                  <c:v>propriétaires / locataires</c:v>
                </c:pt>
                <c:pt idx="5">
                  <c:v>environnement / climat</c:v>
                </c:pt>
                <c:pt idx="6">
                  <c:v>syndical / professionnel</c:v>
                </c:pt>
                <c:pt idx="7">
                  <c:v>religieux</c:v>
                </c:pt>
                <c:pt idx="8">
                  <c:v>défense de causes et intérêts</c:v>
                </c:pt>
                <c:pt idx="9">
                  <c:v>santé / recherche médicale</c:v>
                </c:pt>
                <c:pt idx="10">
                  <c:v>éducation / formation</c:v>
                </c:pt>
                <c:pt idx="11">
                  <c:v>développement local / économie</c:v>
                </c:pt>
                <c:pt idx="12">
                  <c:v>politique</c:v>
                </c:pt>
                <c:pt idx="13">
                  <c:v>autre</c:v>
                </c:pt>
              </c:strCache>
            </c:strRef>
          </c:cat>
          <c:val>
            <c:numRef>
              <c:f>'fig 2 - répartition par secteur'!$C$21:$C$34</c:f>
              <c:numCache>
                <c:formatCode>General</c:formatCode>
                <c:ptCount val="14"/>
                <c:pt idx="0">
                  <c:v>8.44</c:v>
                </c:pt>
                <c:pt idx="1">
                  <c:v>7.3</c:v>
                </c:pt>
                <c:pt idx="2">
                  <c:v>6.09</c:v>
                </c:pt>
                <c:pt idx="3">
                  <c:v>24.93</c:v>
                </c:pt>
                <c:pt idx="4">
                  <c:v>10.49</c:v>
                </c:pt>
                <c:pt idx="5">
                  <c:v>14.09</c:v>
                </c:pt>
                <c:pt idx="6">
                  <c:v>6.5</c:v>
                </c:pt>
                <c:pt idx="7">
                  <c:v>9.1999999999999993</c:v>
                </c:pt>
                <c:pt idx="8">
                  <c:v>6.1</c:v>
                </c:pt>
                <c:pt idx="9">
                  <c:v>14.46</c:v>
                </c:pt>
                <c:pt idx="10">
                  <c:v>8.24</c:v>
                </c:pt>
                <c:pt idx="11">
                  <c:v>2.84</c:v>
                </c:pt>
                <c:pt idx="12">
                  <c:v>3.44</c:v>
                </c:pt>
                <c:pt idx="13">
                  <c:v>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D-4581-B7C0-0E106B71615D}"/>
            </c:ext>
          </c:extLst>
        </c:ser>
        <c:ser>
          <c:idx val="1"/>
          <c:order val="1"/>
          <c:tx>
            <c:strRef>
              <c:f>'fig 2 - répartition par secteur'!$D$20</c:f>
              <c:strCache>
                <c:ptCount val="1"/>
                <c:pt idx="0">
                  <c:v>bénévoles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'fig 2 - répartition par secteur'!$B$21:$B$34</c:f>
              <c:strCache>
                <c:ptCount val="14"/>
                <c:pt idx="0">
                  <c:v>sport</c:v>
                </c:pt>
                <c:pt idx="1">
                  <c:v>culture et arts</c:v>
                </c:pt>
                <c:pt idx="2">
                  <c:v>loisirs</c:v>
                </c:pt>
                <c:pt idx="3">
                  <c:v>social / caritatif</c:v>
                </c:pt>
                <c:pt idx="4">
                  <c:v>propriétaires / locataires</c:v>
                </c:pt>
                <c:pt idx="5">
                  <c:v>environnement / climat</c:v>
                </c:pt>
                <c:pt idx="6">
                  <c:v>syndical / professionnel</c:v>
                </c:pt>
                <c:pt idx="7">
                  <c:v>religieux</c:v>
                </c:pt>
                <c:pt idx="8">
                  <c:v>défense de causes et intérêts</c:v>
                </c:pt>
                <c:pt idx="9">
                  <c:v>santé / recherche médicale</c:v>
                </c:pt>
                <c:pt idx="10">
                  <c:v>éducation / formation</c:v>
                </c:pt>
                <c:pt idx="11">
                  <c:v>développement local / économie</c:v>
                </c:pt>
                <c:pt idx="12">
                  <c:v>politique</c:v>
                </c:pt>
                <c:pt idx="13">
                  <c:v>autre</c:v>
                </c:pt>
              </c:strCache>
            </c:strRef>
          </c:cat>
          <c:val>
            <c:numRef>
              <c:f>'fig 2 - répartition par secteur'!$D$21:$D$34</c:f>
              <c:numCache>
                <c:formatCode>General</c:formatCode>
                <c:ptCount val="14"/>
                <c:pt idx="0">
                  <c:v>9.6</c:v>
                </c:pt>
                <c:pt idx="1">
                  <c:v>8.59</c:v>
                </c:pt>
                <c:pt idx="2">
                  <c:v>8.17</c:v>
                </c:pt>
                <c:pt idx="3">
                  <c:v>8</c:v>
                </c:pt>
                <c:pt idx="4">
                  <c:v>7.78</c:v>
                </c:pt>
                <c:pt idx="5">
                  <c:v>4.3600000000000003</c:v>
                </c:pt>
                <c:pt idx="6">
                  <c:v>3.59</c:v>
                </c:pt>
                <c:pt idx="7">
                  <c:v>3.36</c:v>
                </c:pt>
                <c:pt idx="8">
                  <c:v>3.12</c:v>
                </c:pt>
                <c:pt idx="9">
                  <c:v>3.02</c:v>
                </c:pt>
                <c:pt idx="10">
                  <c:v>2.67</c:v>
                </c:pt>
                <c:pt idx="11">
                  <c:v>1.89</c:v>
                </c:pt>
                <c:pt idx="12">
                  <c:v>1.88</c:v>
                </c:pt>
                <c:pt idx="13">
                  <c:v>3.17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7D-4581-B7C0-0E106B71615D}"/>
            </c:ext>
          </c:extLst>
        </c:ser>
        <c:ser>
          <c:idx val="2"/>
          <c:order val="2"/>
          <c:tx>
            <c:strRef>
              <c:f>'fig 2 - répartition par secteur'!$E$20</c:f>
              <c:strCache>
                <c:ptCount val="1"/>
                <c:pt idx="0">
                  <c:v>participants (y compris bénévoles)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2 - répartition par secteur'!$B$21:$B$34</c:f>
              <c:strCache>
                <c:ptCount val="14"/>
                <c:pt idx="0">
                  <c:v>sport</c:v>
                </c:pt>
                <c:pt idx="1">
                  <c:v>culture et arts</c:v>
                </c:pt>
                <c:pt idx="2">
                  <c:v>loisirs</c:v>
                </c:pt>
                <c:pt idx="3">
                  <c:v>social / caritatif</c:v>
                </c:pt>
                <c:pt idx="4">
                  <c:v>propriétaires / locataires</c:v>
                </c:pt>
                <c:pt idx="5">
                  <c:v>environnement / climat</c:v>
                </c:pt>
                <c:pt idx="6">
                  <c:v>syndical / professionnel</c:v>
                </c:pt>
                <c:pt idx="7">
                  <c:v>religieux</c:v>
                </c:pt>
                <c:pt idx="8">
                  <c:v>défense de causes et intérêts</c:v>
                </c:pt>
                <c:pt idx="9">
                  <c:v>santé / recherche médicale</c:v>
                </c:pt>
                <c:pt idx="10">
                  <c:v>éducation / formation</c:v>
                </c:pt>
                <c:pt idx="11">
                  <c:v>développement local / économie</c:v>
                </c:pt>
                <c:pt idx="12">
                  <c:v>politique</c:v>
                </c:pt>
                <c:pt idx="13">
                  <c:v>autre</c:v>
                </c:pt>
              </c:strCache>
            </c:strRef>
          </c:cat>
          <c:val>
            <c:numRef>
              <c:f>'fig 2 - répartition par secteur'!$E$21:$E$34</c:f>
              <c:numCache>
                <c:formatCode>General</c:formatCode>
                <c:ptCount val="14"/>
                <c:pt idx="0">
                  <c:v>15.17</c:v>
                </c:pt>
                <c:pt idx="1">
                  <c:v>11.719999999999999</c:v>
                </c:pt>
                <c:pt idx="2">
                  <c:v>11.23</c:v>
                </c:pt>
                <c:pt idx="3">
                  <c:v>10.5</c:v>
                </c:pt>
                <c:pt idx="4">
                  <c:v>11.42</c:v>
                </c:pt>
                <c:pt idx="5">
                  <c:v>6.9600000000000009</c:v>
                </c:pt>
                <c:pt idx="6">
                  <c:v>6.34</c:v>
                </c:pt>
                <c:pt idx="7">
                  <c:v>5.2799999999999994</c:v>
                </c:pt>
                <c:pt idx="8">
                  <c:v>4.84</c:v>
                </c:pt>
                <c:pt idx="9">
                  <c:v>4.66</c:v>
                </c:pt>
                <c:pt idx="10">
                  <c:v>4.51</c:v>
                </c:pt>
                <c:pt idx="11">
                  <c:v>3.0599999999999996</c:v>
                </c:pt>
                <c:pt idx="12">
                  <c:v>3.13</c:v>
                </c:pt>
                <c:pt idx="13">
                  <c:v>4.3499999999999996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7D-4581-B7C0-0E106B716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6923776"/>
        <c:axId val="406922464"/>
      </c:barChart>
      <c:catAx>
        <c:axId val="406923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6922464"/>
        <c:crosses val="autoZero"/>
        <c:auto val="1"/>
        <c:lblAlgn val="ctr"/>
        <c:lblOffset val="100"/>
        <c:noMultiLvlLbl val="0"/>
      </c:catAx>
      <c:valAx>
        <c:axId val="406922464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692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'fig 3 - participation.age'!$A$16</c:f>
              <c:strCache>
                <c:ptCount val="1"/>
                <c:pt idx="0">
                  <c:v>bénévoles réguliers (1 fois par semaine ou plus)</c:v>
                </c:pt>
              </c:strCache>
            </c:strRef>
          </c:tx>
          <c:spPr>
            <a:solidFill>
              <a:srgbClr val="7F3A0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3 - participation.age'!$B$12:$F$12</c:f>
              <c:strCache>
                <c:ptCount val="5"/>
                <c:pt idx="0">
                  <c:v>16 à 24 ans</c:v>
                </c:pt>
                <c:pt idx="1">
                  <c:v>25 à 44 ans</c:v>
                </c:pt>
                <c:pt idx="2">
                  <c:v>45 à 64 ans</c:v>
                </c:pt>
                <c:pt idx="3">
                  <c:v>65 ans et plus</c:v>
                </c:pt>
                <c:pt idx="4">
                  <c:v>Total</c:v>
                </c:pt>
              </c:strCache>
            </c:strRef>
          </c:cat>
          <c:val>
            <c:numRef>
              <c:f>'fig 3 - participation.age'!$B$16:$F$16</c:f>
              <c:numCache>
                <c:formatCode>0%</c:formatCode>
                <c:ptCount val="5"/>
                <c:pt idx="0">
                  <c:v>0.22816226000000001</c:v>
                </c:pt>
                <c:pt idx="1">
                  <c:v>0.19266149999999999</c:v>
                </c:pt>
                <c:pt idx="2">
                  <c:v>0.17155872</c:v>
                </c:pt>
                <c:pt idx="3">
                  <c:v>0.20686751999999997</c:v>
                </c:pt>
                <c:pt idx="4">
                  <c:v>0.19365165000000001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1-4225-A1F3-8EEBB3D931DA}"/>
            </c:ext>
          </c:extLst>
        </c:ser>
        <c:ser>
          <c:idx val="2"/>
          <c:order val="1"/>
          <c:tx>
            <c:strRef>
              <c:f>'fig 3 - participation.age'!$A$15</c:f>
              <c:strCache>
                <c:ptCount val="1"/>
                <c:pt idx="0">
                  <c:v>bénévoles mensuels (1 à 2 fois par mois)</c:v>
                </c:pt>
              </c:strCache>
            </c:strRef>
          </c:tx>
          <c:spPr>
            <a:solidFill>
              <a:srgbClr val="DF661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38888888888888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8D1-4225-A1F3-8EEBB3D931DA}"/>
                </c:ext>
              </c:extLst>
            </c:dLbl>
            <c:dLbl>
              <c:idx val="1"/>
              <c:layout>
                <c:manualLayout>
                  <c:x val="0"/>
                  <c:y val="9.259259259259258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8D1-4225-A1F3-8EEBB3D931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3 - participation.age'!$B$12:$F$12</c:f>
              <c:strCache>
                <c:ptCount val="5"/>
                <c:pt idx="0">
                  <c:v>16 à 24 ans</c:v>
                </c:pt>
                <c:pt idx="1">
                  <c:v>25 à 44 ans</c:v>
                </c:pt>
                <c:pt idx="2">
                  <c:v>45 à 64 ans</c:v>
                </c:pt>
                <c:pt idx="3">
                  <c:v>65 ans et plus</c:v>
                </c:pt>
                <c:pt idx="4">
                  <c:v>Total</c:v>
                </c:pt>
              </c:strCache>
            </c:strRef>
          </c:cat>
          <c:val>
            <c:numRef>
              <c:f>'fig 3 - participation.age'!$B$15:$F$15</c:f>
              <c:numCache>
                <c:formatCode>0%</c:formatCode>
                <c:ptCount val="5"/>
                <c:pt idx="0">
                  <c:v>3.078084E-2</c:v>
                </c:pt>
                <c:pt idx="1">
                  <c:v>2.6910259999999998E-2</c:v>
                </c:pt>
                <c:pt idx="2">
                  <c:v>3.5540040000000002E-2</c:v>
                </c:pt>
                <c:pt idx="3">
                  <c:v>6.06096E-2</c:v>
                </c:pt>
                <c:pt idx="4">
                  <c:v>3.8099900000000006E-2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D1-4225-A1F3-8EEBB3D931DA}"/>
            </c:ext>
          </c:extLst>
        </c:ser>
        <c:ser>
          <c:idx val="1"/>
          <c:order val="2"/>
          <c:tx>
            <c:strRef>
              <c:f>'fig 3 - participation.age'!$A$14</c:f>
              <c:strCache>
                <c:ptCount val="1"/>
                <c:pt idx="0">
                  <c:v>bénévoles occasionnels (moins d'une fois par mois)</c:v>
                </c:pt>
              </c:strCache>
            </c:strRef>
          </c:tx>
          <c:spPr>
            <a:solidFill>
              <a:srgbClr val="F197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3 - participation.age'!$B$12:$F$12</c:f>
              <c:strCache>
                <c:ptCount val="5"/>
                <c:pt idx="0">
                  <c:v>16 à 24 ans</c:v>
                </c:pt>
                <c:pt idx="1">
                  <c:v>25 à 44 ans</c:v>
                </c:pt>
                <c:pt idx="2">
                  <c:v>45 à 64 ans</c:v>
                </c:pt>
                <c:pt idx="3">
                  <c:v>65 ans et plus</c:v>
                </c:pt>
                <c:pt idx="4">
                  <c:v>Total</c:v>
                </c:pt>
              </c:strCache>
            </c:strRef>
          </c:cat>
          <c:val>
            <c:numRef>
              <c:f>'fig 3 - participation.age'!$B$14:$F$14</c:f>
              <c:numCache>
                <c:formatCode>0%</c:formatCode>
                <c:ptCount val="5"/>
                <c:pt idx="0">
                  <c:v>2.7656900000000002E-2</c:v>
                </c:pt>
                <c:pt idx="1">
                  <c:v>2.9828240000000002E-2</c:v>
                </c:pt>
                <c:pt idx="2">
                  <c:v>4.4626410000000005E-2</c:v>
                </c:pt>
                <c:pt idx="3">
                  <c:v>6.3755999999999993E-2</c:v>
                </c:pt>
                <c:pt idx="4">
                  <c:v>4.2321039999999997E-2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D1-4225-A1F3-8EEBB3D931DA}"/>
            </c:ext>
          </c:extLst>
        </c:ser>
        <c:ser>
          <c:idx val="0"/>
          <c:order val="3"/>
          <c:tx>
            <c:strRef>
              <c:f>'fig 3 - participation.age'!$A$13</c:f>
              <c:strCache>
                <c:ptCount val="1"/>
                <c:pt idx="0">
                  <c:v>participants non bénévoles</c:v>
                </c:pt>
              </c:strCache>
            </c:strRef>
          </c:tx>
          <c:spPr>
            <a:solidFill>
              <a:srgbClr val="F9D1B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3 - participation.age'!$B$12:$F$12</c:f>
              <c:strCache>
                <c:ptCount val="5"/>
                <c:pt idx="0">
                  <c:v>16 à 24 ans</c:v>
                </c:pt>
                <c:pt idx="1">
                  <c:v>25 à 44 ans</c:v>
                </c:pt>
                <c:pt idx="2">
                  <c:v>45 à 64 ans</c:v>
                </c:pt>
                <c:pt idx="3">
                  <c:v>65 ans et plus</c:v>
                </c:pt>
                <c:pt idx="4">
                  <c:v>Total</c:v>
                </c:pt>
              </c:strCache>
            </c:strRef>
          </c:cat>
          <c:val>
            <c:numRef>
              <c:f>'fig 3 - participation.age'!$B$13:$F$13</c:f>
              <c:numCache>
                <c:formatCode>0%</c:formatCode>
                <c:ptCount val="5"/>
                <c:pt idx="0">
                  <c:v>0.21180000000000004</c:v>
                </c:pt>
                <c:pt idx="1">
                  <c:v>0.14859999999999995</c:v>
                </c:pt>
                <c:pt idx="2">
                  <c:v>0.1032</c:v>
                </c:pt>
                <c:pt idx="3">
                  <c:v>0.11109999999999999</c:v>
                </c:pt>
                <c:pt idx="4">
                  <c:v>0.1331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D1-4225-A1F3-8EEBB3D931D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2142216"/>
        <c:axId val="372137296"/>
      </c:barChart>
      <c:catAx>
        <c:axId val="37214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2137296"/>
        <c:crosses val="autoZero"/>
        <c:auto val="1"/>
        <c:lblAlgn val="ctr"/>
        <c:lblOffset val="100"/>
        <c:noMultiLvlLbl val="0"/>
      </c:catAx>
      <c:valAx>
        <c:axId val="372137296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2142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4 - sexe . secteur'!$C$9</c:f>
              <c:strCache>
                <c:ptCount val="1"/>
                <c:pt idx="0">
                  <c:v>femmes bénévoles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'fig 4 - sexe . secteur'!$B$10:$B$23</c:f>
              <c:strCache>
                <c:ptCount val="14"/>
                <c:pt idx="0">
                  <c:v>propriétaires / locataires</c:v>
                </c:pt>
                <c:pt idx="1">
                  <c:v>syndical / professionnel</c:v>
                </c:pt>
                <c:pt idx="2">
                  <c:v>religieux</c:v>
                </c:pt>
                <c:pt idx="3">
                  <c:v>culture et arts</c:v>
                </c:pt>
                <c:pt idx="4">
                  <c:v>sport</c:v>
                </c:pt>
                <c:pt idx="5">
                  <c:v>environnement / climat</c:v>
                </c:pt>
                <c:pt idx="6">
                  <c:v>éducation / formation</c:v>
                </c:pt>
                <c:pt idx="7">
                  <c:v>développement local / économie</c:v>
                </c:pt>
                <c:pt idx="8">
                  <c:v>santé / recherche médicale</c:v>
                </c:pt>
                <c:pt idx="9">
                  <c:v>social / caritatif</c:v>
                </c:pt>
                <c:pt idx="10">
                  <c:v>loisirs</c:v>
                </c:pt>
                <c:pt idx="11">
                  <c:v>politique</c:v>
                </c:pt>
                <c:pt idx="12">
                  <c:v>défense de causes et intérêts</c:v>
                </c:pt>
                <c:pt idx="13">
                  <c:v>autre</c:v>
                </c:pt>
              </c:strCache>
            </c:strRef>
          </c:cat>
          <c:val>
            <c:numRef>
              <c:f>'fig 4 - sexe . secteur'!$C$10:$C$23</c:f>
              <c:numCache>
                <c:formatCode>General</c:formatCode>
                <c:ptCount val="14"/>
                <c:pt idx="0">
                  <c:v>7.08</c:v>
                </c:pt>
                <c:pt idx="1">
                  <c:v>3.07</c:v>
                </c:pt>
                <c:pt idx="2">
                  <c:v>2.99</c:v>
                </c:pt>
                <c:pt idx="3">
                  <c:v>8.4700000000000006</c:v>
                </c:pt>
                <c:pt idx="4">
                  <c:v>8.39</c:v>
                </c:pt>
                <c:pt idx="5">
                  <c:v>5.17</c:v>
                </c:pt>
                <c:pt idx="6">
                  <c:v>2.96</c:v>
                </c:pt>
                <c:pt idx="7">
                  <c:v>1.9</c:v>
                </c:pt>
                <c:pt idx="8">
                  <c:v>3.49</c:v>
                </c:pt>
                <c:pt idx="9">
                  <c:v>9.06</c:v>
                </c:pt>
                <c:pt idx="10">
                  <c:v>8.23</c:v>
                </c:pt>
                <c:pt idx="11">
                  <c:v>1.24</c:v>
                </c:pt>
                <c:pt idx="12">
                  <c:v>3.54</c:v>
                </c:pt>
                <c:pt idx="13">
                  <c:v>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D-4237-9F1F-4A4F2A10F3F7}"/>
            </c:ext>
          </c:extLst>
        </c:ser>
        <c:ser>
          <c:idx val="1"/>
          <c:order val="1"/>
          <c:tx>
            <c:strRef>
              <c:f>'fig 4 - sexe . secteur'!$D$9</c:f>
              <c:strCache>
                <c:ptCount val="1"/>
                <c:pt idx="0">
                  <c:v>femmes participantes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4 - sexe . secteur'!$B$10:$B$23</c:f>
              <c:strCache>
                <c:ptCount val="14"/>
                <c:pt idx="0">
                  <c:v>propriétaires / locataires</c:v>
                </c:pt>
                <c:pt idx="1">
                  <c:v>syndical / professionnel</c:v>
                </c:pt>
                <c:pt idx="2">
                  <c:v>religieux</c:v>
                </c:pt>
                <c:pt idx="3">
                  <c:v>culture et arts</c:v>
                </c:pt>
                <c:pt idx="4">
                  <c:v>sport</c:v>
                </c:pt>
                <c:pt idx="5">
                  <c:v>environnement / climat</c:v>
                </c:pt>
                <c:pt idx="6">
                  <c:v>éducation / formation</c:v>
                </c:pt>
                <c:pt idx="7">
                  <c:v>développement local / économie</c:v>
                </c:pt>
                <c:pt idx="8">
                  <c:v>santé / recherche médicale</c:v>
                </c:pt>
                <c:pt idx="9">
                  <c:v>social / caritatif</c:v>
                </c:pt>
                <c:pt idx="10">
                  <c:v>loisirs</c:v>
                </c:pt>
                <c:pt idx="11">
                  <c:v>politique</c:v>
                </c:pt>
                <c:pt idx="12">
                  <c:v>défense de causes et intérêts</c:v>
                </c:pt>
                <c:pt idx="13">
                  <c:v>autre</c:v>
                </c:pt>
              </c:strCache>
            </c:strRef>
          </c:cat>
          <c:val>
            <c:numRef>
              <c:f>'fig 4 - sexe . secteur'!$D$10:$D$23</c:f>
              <c:numCache>
                <c:formatCode>General</c:formatCode>
                <c:ptCount val="14"/>
                <c:pt idx="0">
                  <c:v>10.030000000000001</c:v>
                </c:pt>
                <c:pt idx="1">
                  <c:v>5.15</c:v>
                </c:pt>
                <c:pt idx="2">
                  <c:v>4.4400000000000004</c:v>
                </c:pt>
                <c:pt idx="3">
                  <c:v>11.280000000000001</c:v>
                </c:pt>
                <c:pt idx="4">
                  <c:v>12.96</c:v>
                </c:pt>
                <c:pt idx="5">
                  <c:v>7.79</c:v>
                </c:pt>
                <c:pt idx="6">
                  <c:v>4.62</c:v>
                </c:pt>
                <c:pt idx="7">
                  <c:v>2.81</c:v>
                </c:pt>
                <c:pt idx="8">
                  <c:v>5.0500000000000007</c:v>
                </c:pt>
                <c:pt idx="9">
                  <c:v>11.42</c:v>
                </c:pt>
                <c:pt idx="10">
                  <c:v>10.870000000000001</c:v>
                </c:pt>
                <c:pt idx="11">
                  <c:v>1.92</c:v>
                </c:pt>
                <c:pt idx="12">
                  <c:v>4.82</c:v>
                </c:pt>
                <c:pt idx="13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DD-4237-9F1F-4A4F2A10F3F7}"/>
            </c:ext>
          </c:extLst>
        </c:ser>
        <c:ser>
          <c:idx val="2"/>
          <c:order val="2"/>
          <c:tx>
            <c:strRef>
              <c:f>'fig 4 - sexe . secteur'!$E$9</c:f>
              <c:strCache>
                <c:ptCount val="1"/>
                <c:pt idx="0">
                  <c:v>hommes bénévoles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 4 - sexe . secteur'!$B$10:$B$23</c:f>
              <c:strCache>
                <c:ptCount val="14"/>
                <c:pt idx="0">
                  <c:v>propriétaires / locataires</c:v>
                </c:pt>
                <c:pt idx="1">
                  <c:v>syndical / professionnel</c:v>
                </c:pt>
                <c:pt idx="2">
                  <c:v>religieux</c:v>
                </c:pt>
                <c:pt idx="3">
                  <c:v>culture et arts</c:v>
                </c:pt>
                <c:pt idx="4">
                  <c:v>sport</c:v>
                </c:pt>
                <c:pt idx="5">
                  <c:v>environnement / climat</c:v>
                </c:pt>
                <c:pt idx="6">
                  <c:v>éducation / formation</c:v>
                </c:pt>
                <c:pt idx="7">
                  <c:v>développement local / économie</c:v>
                </c:pt>
                <c:pt idx="8">
                  <c:v>santé / recherche médicale</c:v>
                </c:pt>
                <c:pt idx="9">
                  <c:v>social / caritatif</c:v>
                </c:pt>
                <c:pt idx="10">
                  <c:v>loisirs</c:v>
                </c:pt>
                <c:pt idx="11">
                  <c:v>politique</c:v>
                </c:pt>
                <c:pt idx="12">
                  <c:v>défense de causes et intérêts</c:v>
                </c:pt>
                <c:pt idx="13">
                  <c:v>autre</c:v>
                </c:pt>
              </c:strCache>
            </c:strRef>
          </c:cat>
          <c:val>
            <c:numRef>
              <c:f>'fig 4 - sexe . secteur'!$E$10:$E$23</c:f>
              <c:numCache>
                <c:formatCode>General</c:formatCode>
                <c:ptCount val="14"/>
                <c:pt idx="0">
                  <c:v>8.5399999999999991</c:v>
                </c:pt>
                <c:pt idx="1">
                  <c:v>4.16</c:v>
                </c:pt>
                <c:pt idx="2">
                  <c:v>3.77</c:v>
                </c:pt>
                <c:pt idx="3">
                  <c:v>8.7100000000000009</c:v>
                </c:pt>
                <c:pt idx="4">
                  <c:v>10.93</c:v>
                </c:pt>
                <c:pt idx="5">
                  <c:v>3.48</c:v>
                </c:pt>
                <c:pt idx="6">
                  <c:v>2.35</c:v>
                </c:pt>
                <c:pt idx="7">
                  <c:v>1.87</c:v>
                </c:pt>
                <c:pt idx="8">
                  <c:v>2.5</c:v>
                </c:pt>
                <c:pt idx="9">
                  <c:v>6.84</c:v>
                </c:pt>
                <c:pt idx="10">
                  <c:v>8.1</c:v>
                </c:pt>
                <c:pt idx="11">
                  <c:v>2.57</c:v>
                </c:pt>
                <c:pt idx="12">
                  <c:v>2.67</c:v>
                </c:pt>
                <c:pt idx="13">
                  <c:v>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DD-4237-9F1F-4A4F2A10F3F7}"/>
            </c:ext>
          </c:extLst>
        </c:ser>
        <c:ser>
          <c:idx val="3"/>
          <c:order val="3"/>
          <c:tx>
            <c:strRef>
              <c:f>'fig 4 - sexe . secteur'!$F$9</c:f>
              <c:strCache>
                <c:ptCount val="1"/>
                <c:pt idx="0">
                  <c:v>hommes participants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 4 - sexe . secteur'!$B$10:$B$23</c:f>
              <c:strCache>
                <c:ptCount val="14"/>
                <c:pt idx="0">
                  <c:v>propriétaires / locataires</c:v>
                </c:pt>
                <c:pt idx="1">
                  <c:v>syndical / professionnel</c:v>
                </c:pt>
                <c:pt idx="2">
                  <c:v>religieux</c:v>
                </c:pt>
                <c:pt idx="3">
                  <c:v>culture et arts</c:v>
                </c:pt>
                <c:pt idx="4">
                  <c:v>sport</c:v>
                </c:pt>
                <c:pt idx="5">
                  <c:v>environnement / climat</c:v>
                </c:pt>
                <c:pt idx="6">
                  <c:v>éducation / formation</c:v>
                </c:pt>
                <c:pt idx="7">
                  <c:v>développement local / économie</c:v>
                </c:pt>
                <c:pt idx="8">
                  <c:v>santé / recherche médicale</c:v>
                </c:pt>
                <c:pt idx="9">
                  <c:v>social / caritatif</c:v>
                </c:pt>
                <c:pt idx="10">
                  <c:v>loisirs</c:v>
                </c:pt>
                <c:pt idx="11">
                  <c:v>politique</c:v>
                </c:pt>
                <c:pt idx="12">
                  <c:v>défense de causes et intérêts</c:v>
                </c:pt>
                <c:pt idx="13">
                  <c:v>autre</c:v>
                </c:pt>
              </c:strCache>
            </c:strRef>
          </c:cat>
          <c:val>
            <c:numRef>
              <c:f>'fig 4 - sexe . secteur'!$F$10:$F$23</c:f>
              <c:numCache>
                <c:formatCode>General</c:formatCode>
                <c:ptCount val="14"/>
                <c:pt idx="0">
                  <c:v>12.94</c:v>
                </c:pt>
                <c:pt idx="1">
                  <c:v>7.6300000000000008</c:v>
                </c:pt>
                <c:pt idx="2">
                  <c:v>6.21</c:v>
                </c:pt>
                <c:pt idx="3">
                  <c:v>12.200000000000001</c:v>
                </c:pt>
                <c:pt idx="4">
                  <c:v>17.59</c:v>
                </c:pt>
                <c:pt idx="5">
                  <c:v>6.0600000000000005</c:v>
                </c:pt>
                <c:pt idx="6">
                  <c:v>4.3900000000000006</c:v>
                </c:pt>
                <c:pt idx="7">
                  <c:v>3.33</c:v>
                </c:pt>
                <c:pt idx="8">
                  <c:v>4.2300000000000004</c:v>
                </c:pt>
                <c:pt idx="9">
                  <c:v>9.49</c:v>
                </c:pt>
                <c:pt idx="10">
                  <c:v>11.61</c:v>
                </c:pt>
                <c:pt idx="11">
                  <c:v>4.4399999999999995</c:v>
                </c:pt>
                <c:pt idx="12">
                  <c:v>4.88</c:v>
                </c:pt>
                <c:pt idx="13">
                  <c:v>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DD-4237-9F1F-4A4F2A10F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6921808"/>
        <c:axId val="406916888"/>
      </c:barChart>
      <c:catAx>
        <c:axId val="406921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6916888"/>
        <c:crosses val="autoZero"/>
        <c:auto val="1"/>
        <c:lblAlgn val="ctr"/>
        <c:lblOffset val="100"/>
        <c:noMultiLvlLbl val="0"/>
      </c:catAx>
      <c:valAx>
        <c:axId val="406916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692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76200</xdr:rowOff>
    </xdr:from>
    <xdr:to>
      <xdr:col>8</xdr:col>
      <xdr:colOff>666751</xdr:colOff>
      <xdr:row>21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0.59935</cdr:x>
      <cdr:y>0.35235</cdr:y>
    </cdr:from>
    <cdr:to>
      <cdr:x>0.63826</cdr:x>
      <cdr:y>0.72525</cdr:y>
    </cdr:to>
    <cdr:sp macro="" textlink="">
      <cdr:nvSpPr>
        <cdr:cNvPr id="2" name="Accolade fermante 1"/>
        <cdr:cNvSpPr/>
      </cdr:nvSpPr>
      <cdr:spPr>
        <a:xfrm xmlns:a="http://schemas.openxmlformats.org/drawingml/2006/main">
          <a:off x="3996174" y="1355859"/>
          <a:ext cx="259398" cy="1434966"/>
        </a:xfrm>
        <a:prstGeom xmlns:a="http://schemas.openxmlformats.org/drawingml/2006/main" prst="rightBrace">
          <a:avLst/>
        </a:prstGeom>
        <a:ln xmlns:a="http://schemas.openxmlformats.org/drawingml/2006/main" w="19050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0.65028</cdr:x>
      <cdr:y>0.46782</cdr:y>
    </cdr:from>
    <cdr:to>
      <cdr:x>0.7704</cdr:x>
      <cdr:y>0.63322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4335768" y="1800225"/>
          <a:ext cx="800867" cy="636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27 % de bénévoles</a:t>
          </a:r>
        </a:p>
      </cdr:txBody>
    </cdr:sp>
  </cdr:relSizeAnchor>
  <cdr:relSizeAnchor xmlns:cdr="http://schemas.openxmlformats.org/drawingml/2006/chartDrawing">
    <cdr:from>
      <cdr:x>0.73839</cdr:x>
      <cdr:y>0.06883</cdr:y>
    </cdr:from>
    <cdr:to>
      <cdr:x>0.78629</cdr:x>
      <cdr:y>0.68975</cdr:y>
    </cdr:to>
    <cdr:sp macro="" textlink="">
      <cdr:nvSpPr>
        <cdr:cNvPr id="4" name="Accolade fermante 3"/>
        <cdr:cNvSpPr/>
      </cdr:nvSpPr>
      <cdr:spPr>
        <a:xfrm xmlns:a="http://schemas.openxmlformats.org/drawingml/2006/main" rot="20774943">
          <a:off x="4923237" y="264883"/>
          <a:ext cx="319332" cy="2389362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rgbClr val="DF6613"/>
          </a:solidFill>
        </a:ln>
      </cdr:spPr>
      <cdr:style>
        <a:lnRef xmlns:a="http://schemas.openxmlformats.org/drawingml/2006/main" idx="3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2">
          <a:schemeClr val="accent4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0.78634</cdr:x>
      <cdr:y>0.25347</cdr:y>
    </cdr:from>
    <cdr:to>
      <cdr:x>0.93023</cdr:x>
      <cdr:y>0.42014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5153026" y="695325"/>
          <a:ext cx="94297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41 % de participants associatifs</a:t>
          </a:r>
        </a:p>
      </cdr:txBody>
    </cdr:sp>
  </cdr:relSizeAnchor>
  <cdr:relSizeAnchor xmlns:cdr="http://schemas.openxmlformats.org/drawingml/2006/chartDrawing">
    <cdr:from>
      <cdr:x>0.46081</cdr:x>
      <cdr:y>0.24853</cdr:y>
    </cdr:from>
    <cdr:to>
      <cdr:x>0.58251</cdr:x>
      <cdr:y>0.27582</cdr:y>
    </cdr:to>
    <cdr:sp macro="" textlink="">
      <cdr:nvSpPr>
        <cdr:cNvPr id="7" name="Accolade fermante 6"/>
        <cdr:cNvSpPr/>
      </cdr:nvSpPr>
      <cdr:spPr>
        <a:xfrm xmlns:a="http://schemas.openxmlformats.org/drawingml/2006/main" rot="17613936">
          <a:off x="3425652" y="603146"/>
          <a:ext cx="104990" cy="811455"/>
        </a:xfrm>
        <a:prstGeom xmlns:a="http://schemas.openxmlformats.org/drawingml/2006/main" prst="rightBrace">
          <a:avLst/>
        </a:prstGeom>
        <a:ln xmlns:a="http://schemas.openxmlformats.org/drawingml/2006/main" w="19050">
          <a:solidFill>
            <a:schemeClr val="accent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0.50714</cdr:x>
      <cdr:y>0.11881</cdr:y>
    </cdr:from>
    <cdr:to>
      <cdr:x>0.70571</cdr:x>
      <cdr:y>0.25495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3381376" y="457200"/>
          <a:ext cx="132397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13% de</a:t>
          </a:r>
          <a:r>
            <a:rPr lang="fr-FR" sz="1100" baseline="0"/>
            <a:t> participants non bénévoles</a:t>
          </a:r>
          <a:endParaRPr lang="fr-FR" sz="1100"/>
        </a:p>
      </cdr:txBody>
    </cdr:sp>
  </cdr:relSizeAnchor>
  <cdr:relSizeAnchor xmlns:cdr="http://schemas.openxmlformats.org/drawingml/2006/chartDrawing">
    <cdr:from>
      <cdr:x>0.40581</cdr:x>
      <cdr:y>0.77289</cdr:y>
    </cdr:from>
    <cdr:to>
      <cdr:x>0.73862</cdr:x>
      <cdr:y>0.80746</cdr:y>
    </cdr:to>
    <cdr:sp macro="" textlink="">
      <cdr:nvSpPr>
        <cdr:cNvPr id="9" name="Accolade fermante 8"/>
        <cdr:cNvSpPr/>
      </cdr:nvSpPr>
      <cdr:spPr>
        <a:xfrm xmlns:a="http://schemas.openxmlformats.org/drawingml/2006/main" rot="3679398" flipV="1">
          <a:off x="3748692" y="1931162"/>
          <a:ext cx="133060" cy="2219027"/>
        </a:xfrm>
        <a:prstGeom xmlns:a="http://schemas.openxmlformats.org/drawingml/2006/main" prst="rightBrace">
          <a:avLst/>
        </a:prstGeom>
        <a:ln xmlns:a="http://schemas.openxmlformats.org/drawingml/2006/main" w="19050">
          <a:solidFill>
            <a:schemeClr val="accent6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0.57571</cdr:x>
      <cdr:y>0.80693</cdr:y>
    </cdr:from>
    <cdr:to>
      <cdr:x>0.71857</cdr:x>
      <cdr:y>0.95297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3838576" y="3105150"/>
          <a:ext cx="95250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50 % de donateurs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1</xdr:row>
      <xdr:rowOff>57150</xdr:rowOff>
    </xdr:from>
    <xdr:to>
      <xdr:col>5</xdr:col>
      <xdr:colOff>0</xdr:colOff>
      <xdr:row>15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204787</xdr:colOff>
      <xdr:row>2</xdr:row>
      <xdr:rowOff>9525</xdr:rowOff>
    </xdr:from>
    <xdr:to>
      <xdr:col>6</xdr:col>
      <xdr:colOff>204787</xdr:colOff>
      <xdr:row>7</xdr:row>
      <xdr:rowOff>47625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290512</xdr:colOff>
      <xdr:row>2</xdr:row>
      <xdr:rowOff>95251</xdr:rowOff>
    </xdr:from>
    <xdr:to>
      <xdr:col>6</xdr:col>
      <xdr:colOff>290512</xdr:colOff>
      <xdr:row>4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sqref="A1:G1"/>
    </sheetView>
  </sheetViews>
  <sheetFormatPr baseColWidth="10" defaultRowHeight="15" x14ac:dyDescent="0.25"/>
  <sheetData>
    <row r="1" spans="1:7" x14ac:dyDescent="0.25">
      <c r="A1" s="43" t="s">
        <v>163</v>
      </c>
      <c r="B1" s="43"/>
      <c r="C1" s="43"/>
      <c r="D1" s="43"/>
      <c r="E1" s="43"/>
      <c r="F1" s="43"/>
      <c r="G1" s="43"/>
    </row>
    <row r="20" spans="1:11" x14ac:dyDescent="0.25">
      <c r="K20" s="1"/>
    </row>
    <row r="23" spans="1:11" x14ac:dyDescent="0.25">
      <c r="A23" s="44" t="s">
        <v>164</v>
      </c>
      <c r="B23" s="44"/>
      <c r="C23" s="44"/>
      <c r="D23" s="44"/>
      <c r="E23" s="44"/>
      <c r="F23" s="44"/>
      <c r="G23" s="44"/>
      <c r="H23" s="44"/>
    </row>
    <row r="24" spans="1:11" ht="72.75" customHeight="1" x14ac:dyDescent="0.25">
      <c r="A24" s="45" t="s">
        <v>170</v>
      </c>
      <c r="B24" s="45"/>
      <c r="C24" s="45"/>
      <c r="D24" s="45"/>
      <c r="E24" s="45"/>
      <c r="F24" s="45"/>
      <c r="G24" s="45"/>
      <c r="H24" s="45"/>
    </row>
    <row r="25" spans="1:11" x14ac:dyDescent="0.25">
      <c r="A25" t="s">
        <v>0</v>
      </c>
      <c r="B25" s="2">
        <v>5.3699999999999974</v>
      </c>
    </row>
    <row r="26" spans="1:11" x14ac:dyDescent="0.25">
      <c r="A26" t="s">
        <v>1</v>
      </c>
      <c r="B26" s="2">
        <v>7.9400000000000013</v>
      </c>
      <c r="D26" s="2"/>
    </row>
    <row r="27" spans="1:11" x14ac:dyDescent="0.25">
      <c r="A27" t="s">
        <v>2</v>
      </c>
      <c r="B27" s="2">
        <v>10.96</v>
      </c>
      <c r="D27" s="2">
        <f>B27+B28</f>
        <v>27.41</v>
      </c>
    </row>
    <row r="28" spans="1:11" x14ac:dyDescent="0.25">
      <c r="A28" t="s">
        <v>3</v>
      </c>
      <c r="B28" s="2">
        <v>16.45</v>
      </c>
      <c r="D28" s="2">
        <f>B25+B26+B27+B28</f>
        <v>40.72</v>
      </c>
    </row>
    <row r="29" spans="1:11" x14ac:dyDescent="0.25">
      <c r="A29" t="s">
        <v>4</v>
      </c>
      <c r="B29" s="2">
        <v>25.41</v>
      </c>
      <c r="D29" s="2">
        <f>B26+B28+B29</f>
        <v>49.8</v>
      </c>
    </row>
    <row r="30" spans="1:11" x14ac:dyDescent="0.25">
      <c r="A30" t="s">
        <v>5</v>
      </c>
      <c r="B30" s="2">
        <v>33.870000000000005</v>
      </c>
      <c r="C30" s="2"/>
    </row>
  </sheetData>
  <mergeCells count="3">
    <mergeCell ref="A1:G1"/>
    <mergeCell ref="A23:H23"/>
    <mergeCell ref="A24:H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sqref="A1:F1"/>
    </sheetView>
  </sheetViews>
  <sheetFormatPr baseColWidth="10" defaultRowHeight="15" customHeight="1" x14ac:dyDescent="0.25"/>
  <cols>
    <col min="2" max="2" width="24" customWidth="1"/>
  </cols>
  <sheetData>
    <row r="1" spans="1:6" ht="15" customHeight="1" x14ac:dyDescent="0.25">
      <c r="A1" s="47" t="s">
        <v>171</v>
      </c>
      <c r="B1" s="48"/>
      <c r="C1" s="48"/>
      <c r="D1" s="48"/>
      <c r="E1" s="48"/>
      <c r="F1" s="48"/>
    </row>
    <row r="17" spans="1:5" ht="15" customHeight="1" x14ac:dyDescent="0.25">
      <c r="A17" s="46" t="s">
        <v>164</v>
      </c>
      <c r="B17" s="46"/>
      <c r="C17" s="46"/>
      <c r="D17" s="46"/>
      <c r="E17" s="46"/>
    </row>
    <row r="18" spans="1:5" ht="75.75" customHeight="1" x14ac:dyDescent="0.25">
      <c r="A18" s="45" t="s">
        <v>165</v>
      </c>
      <c r="B18" s="45"/>
      <c r="C18" s="45"/>
      <c r="D18" s="45"/>
      <c r="E18" s="45"/>
    </row>
    <row r="20" spans="1:5" ht="15" customHeight="1" x14ac:dyDescent="0.25">
      <c r="C20" t="s">
        <v>4</v>
      </c>
      <c r="D20" t="s">
        <v>2</v>
      </c>
      <c r="E20" t="s">
        <v>21</v>
      </c>
    </row>
    <row r="21" spans="1:5" ht="15" customHeight="1" x14ac:dyDescent="0.25">
      <c r="B21" t="s">
        <v>20</v>
      </c>
      <c r="C21">
        <v>8.44</v>
      </c>
      <c r="D21">
        <v>9.6</v>
      </c>
      <c r="E21">
        <v>15.17</v>
      </c>
    </row>
    <row r="22" spans="1:5" ht="15" customHeight="1" x14ac:dyDescent="0.25">
      <c r="B22" t="s">
        <v>19</v>
      </c>
      <c r="C22">
        <v>7.3</v>
      </c>
      <c r="D22">
        <v>8.59</v>
      </c>
      <c r="E22">
        <v>11.719999999999999</v>
      </c>
    </row>
    <row r="23" spans="1:5" ht="15" customHeight="1" x14ac:dyDescent="0.25">
      <c r="B23" t="s">
        <v>18</v>
      </c>
      <c r="C23">
        <v>6.09</v>
      </c>
      <c r="D23">
        <v>8.17</v>
      </c>
      <c r="E23">
        <v>11.23</v>
      </c>
    </row>
    <row r="24" spans="1:5" ht="15" customHeight="1" x14ac:dyDescent="0.25">
      <c r="B24" t="s">
        <v>17</v>
      </c>
      <c r="C24">
        <v>24.93</v>
      </c>
      <c r="D24">
        <v>8</v>
      </c>
      <c r="E24">
        <v>10.5</v>
      </c>
    </row>
    <row r="25" spans="1:5" ht="15" customHeight="1" x14ac:dyDescent="0.25">
      <c r="B25" t="s">
        <v>16</v>
      </c>
      <c r="C25">
        <v>10.49</v>
      </c>
      <c r="D25">
        <v>7.78</v>
      </c>
      <c r="E25">
        <v>11.42</v>
      </c>
    </row>
    <row r="26" spans="1:5" ht="15" customHeight="1" x14ac:dyDescent="0.25">
      <c r="B26" t="s">
        <v>15</v>
      </c>
      <c r="C26">
        <v>14.09</v>
      </c>
      <c r="D26">
        <v>4.3600000000000003</v>
      </c>
      <c r="E26">
        <v>6.9600000000000009</v>
      </c>
    </row>
    <row r="27" spans="1:5" ht="15" customHeight="1" x14ac:dyDescent="0.25">
      <c r="B27" t="s">
        <v>14</v>
      </c>
      <c r="C27">
        <v>6.5</v>
      </c>
      <c r="D27">
        <v>3.59</v>
      </c>
      <c r="E27">
        <v>6.34</v>
      </c>
    </row>
    <row r="28" spans="1:5" ht="15" customHeight="1" x14ac:dyDescent="0.25">
      <c r="B28" t="s">
        <v>13</v>
      </c>
      <c r="C28">
        <v>9.1999999999999993</v>
      </c>
      <c r="D28">
        <v>3.36</v>
      </c>
      <c r="E28">
        <v>5.2799999999999994</v>
      </c>
    </row>
    <row r="29" spans="1:5" ht="15" customHeight="1" x14ac:dyDescent="0.25">
      <c r="B29" t="s">
        <v>12</v>
      </c>
      <c r="C29">
        <v>6.1</v>
      </c>
      <c r="D29">
        <v>3.12</v>
      </c>
      <c r="E29">
        <v>4.84</v>
      </c>
    </row>
    <row r="30" spans="1:5" ht="15" customHeight="1" x14ac:dyDescent="0.25">
      <c r="B30" t="s">
        <v>11</v>
      </c>
      <c r="C30">
        <v>14.46</v>
      </c>
      <c r="D30">
        <v>3.02</v>
      </c>
      <c r="E30">
        <v>4.66</v>
      </c>
    </row>
    <row r="31" spans="1:5" ht="15" customHeight="1" x14ac:dyDescent="0.25">
      <c r="B31" t="s">
        <v>10</v>
      </c>
      <c r="C31">
        <v>8.24</v>
      </c>
      <c r="D31">
        <v>2.67</v>
      </c>
      <c r="E31">
        <v>4.51</v>
      </c>
    </row>
    <row r="32" spans="1:5" ht="15" customHeight="1" x14ac:dyDescent="0.25">
      <c r="B32" t="s">
        <v>9</v>
      </c>
      <c r="C32">
        <v>2.84</v>
      </c>
      <c r="D32">
        <v>1.89</v>
      </c>
      <c r="E32">
        <v>3.0599999999999996</v>
      </c>
    </row>
    <row r="33" spans="2:5" ht="15" customHeight="1" x14ac:dyDescent="0.25">
      <c r="B33" t="s">
        <v>8</v>
      </c>
      <c r="C33">
        <v>3.44</v>
      </c>
      <c r="D33">
        <v>1.88</v>
      </c>
      <c r="E33">
        <v>3.13</v>
      </c>
    </row>
    <row r="34" spans="2:5" ht="15.75" customHeight="1" x14ac:dyDescent="0.25">
      <c r="B34" t="s">
        <v>7</v>
      </c>
      <c r="C34">
        <v>5.12</v>
      </c>
      <c r="D34">
        <v>3.17</v>
      </c>
      <c r="E34">
        <v>4.3499999999999996</v>
      </c>
    </row>
    <row r="35" spans="2:5" ht="15" customHeight="1" x14ac:dyDescent="0.25">
      <c r="B35" t="s">
        <v>6</v>
      </c>
      <c r="C35" s="2">
        <v>49.8</v>
      </c>
      <c r="D35" s="2">
        <v>27.41</v>
      </c>
      <c r="E35">
        <v>40.72</v>
      </c>
    </row>
    <row r="36" spans="2:5" ht="14.25" customHeight="1" x14ac:dyDescent="0.25"/>
    <row r="37" spans="2:5" ht="15" hidden="1" customHeight="1" x14ac:dyDescent="0.25"/>
  </sheetData>
  <sortState ref="B17:H30">
    <sortCondition descending="1" ref="D17:D30"/>
  </sortState>
  <mergeCells count="3">
    <mergeCell ref="A17:E17"/>
    <mergeCell ref="A18:E18"/>
    <mergeCell ref="A1:F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/>
  </sheetViews>
  <sheetFormatPr baseColWidth="10" defaultColWidth="22.7109375" defaultRowHeight="15" x14ac:dyDescent="0.25"/>
  <sheetData>
    <row r="1" spans="1:5" x14ac:dyDescent="0.25">
      <c r="A1" s="42" t="s">
        <v>167</v>
      </c>
    </row>
    <row r="3" spans="1:5" ht="60" customHeight="1" x14ac:dyDescent="0.25">
      <c r="A3" s="10" t="s">
        <v>23</v>
      </c>
      <c r="B3" s="5" t="s">
        <v>24</v>
      </c>
      <c r="C3" s="5" t="s">
        <v>25</v>
      </c>
      <c r="D3" s="5" t="s">
        <v>26</v>
      </c>
      <c r="E3" s="9" t="s">
        <v>29</v>
      </c>
    </row>
    <row r="4" spans="1:5" x14ac:dyDescent="0.25">
      <c r="A4" s="6" t="s">
        <v>27</v>
      </c>
      <c r="B4" s="7">
        <v>0.42571999999999999</v>
      </c>
      <c r="C4" s="7">
        <v>0.31941999999999998</v>
      </c>
      <c r="D4" s="7">
        <v>0.14104</v>
      </c>
      <c r="E4" s="7">
        <v>0.26</v>
      </c>
    </row>
    <row r="5" spans="1:5" x14ac:dyDescent="0.25">
      <c r="A5" s="6" t="s">
        <v>28</v>
      </c>
      <c r="B5" s="7">
        <v>0.38963999999999999</v>
      </c>
      <c r="C5" s="7">
        <v>0.20544000000000001</v>
      </c>
      <c r="D5" s="7">
        <v>2.146E-2</v>
      </c>
      <c r="E5" s="7">
        <v>0.12</v>
      </c>
    </row>
    <row r="6" spans="1:5" x14ac:dyDescent="0.25">
      <c r="A6" s="9" t="s">
        <v>22</v>
      </c>
      <c r="B6" s="7">
        <v>0.41</v>
      </c>
      <c r="C6" s="7">
        <v>0.27</v>
      </c>
      <c r="D6" s="7">
        <v>7.0000000000000007E-2</v>
      </c>
      <c r="E6" s="7">
        <v>0.19</v>
      </c>
    </row>
    <row r="7" spans="1:5" x14ac:dyDescent="0.25">
      <c r="A7" s="40"/>
      <c r="B7" s="41"/>
      <c r="C7" s="41"/>
      <c r="D7" s="41"/>
      <c r="E7" s="39"/>
    </row>
    <row r="8" spans="1:5" x14ac:dyDescent="0.25">
      <c r="A8" s="50" t="s">
        <v>164</v>
      </c>
      <c r="B8" s="50"/>
      <c r="C8" s="50"/>
      <c r="D8" s="50"/>
      <c r="E8" s="8"/>
    </row>
    <row r="9" spans="1:5" x14ac:dyDescent="0.25">
      <c r="A9" s="49" t="s">
        <v>162</v>
      </c>
      <c r="B9" s="49"/>
      <c r="C9" s="49"/>
      <c r="D9" s="49"/>
      <c r="E9" s="8"/>
    </row>
    <row r="10" spans="1:5" x14ac:dyDescent="0.25">
      <c r="A10" s="49"/>
      <c r="B10" s="49"/>
      <c r="C10" s="49"/>
      <c r="D10" s="49"/>
      <c r="E10" s="8"/>
    </row>
    <row r="11" spans="1:5" x14ac:dyDescent="0.25">
      <c r="A11" s="49"/>
      <c r="B11" s="49"/>
      <c r="C11" s="49"/>
      <c r="D11" s="49"/>
    </row>
    <row r="12" spans="1:5" x14ac:dyDescent="0.25">
      <c r="A12" s="49"/>
      <c r="B12" s="49"/>
      <c r="C12" s="49"/>
      <c r="D12" s="49"/>
    </row>
    <row r="13" spans="1:5" x14ac:dyDescent="0.25">
      <c r="A13" s="49"/>
      <c r="B13" s="49"/>
      <c r="C13" s="49"/>
      <c r="D13" s="49"/>
    </row>
  </sheetData>
  <mergeCells count="2">
    <mergeCell ref="A9:D13"/>
    <mergeCell ref="A8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sqref="A1:H1"/>
    </sheetView>
  </sheetViews>
  <sheetFormatPr baseColWidth="10" defaultRowHeight="15" x14ac:dyDescent="0.25"/>
  <sheetData>
    <row r="1" spans="1:8" ht="15" customHeight="1" x14ac:dyDescent="0.25">
      <c r="A1" s="51" t="s">
        <v>169</v>
      </c>
      <c r="B1" s="51"/>
      <c r="C1" s="51"/>
      <c r="D1" s="51"/>
      <c r="E1" s="51"/>
      <c r="F1" s="51"/>
      <c r="G1" s="51"/>
      <c r="H1" s="51"/>
    </row>
    <row r="3" spans="1:8" x14ac:dyDescent="0.25">
      <c r="B3" s="11"/>
      <c r="C3" s="11"/>
      <c r="D3" s="11"/>
      <c r="E3" s="11"/>
      <c r="F3" s="11"/>
    </row>
    <row r="4" spans="1:8" x14ac:dyDescent="0.25">
      <c r="B4" s="12"/>
      <c r="C4" s="12"/>
      <c r="D4" s="12"/>
      <c r="E4" s="12"/>
      <c r="F4" s="12"/>
    </row>
    <row r="5" spans="1:8" x14ac:dyDescent="0.25">
      <c r="B5" s="12"/>
      <c r="C5" s="12"/>
      <c r="D5" s="12"/>
      <c r="E5" s="12"/>
      <c r="F5" s="12"/>
    </row>
    <row r="6" spans="1:8" ht="137.25" customHeight="1" x14ac:dyDescent="0.25">
      <c r="B6" s="12"/>
      <c r="C6" s="12"/>
      <c r="D6" s="12"/>
      <c r="E6" s="12"/>
      <c r="F6" s="12"/>
    </row>
    <row r="7" spans="1:8" x14ac:dyDescent="0.25">
      <c r="B7" s="12"/>
      <c r="C7" s="12"/>
      <c r="D7" s="12"/>
      <c r="E7" s="12"/>
      <c r="F7" s="12"/>
    </row>
    <row r="8" spans="1:8" x14ac:dyDescent="0.25">
      <c r="B8" s="12"/>
      <c r="C8" s="12"/>
      <c r="D8" s="12"/>
      <c r="E8" s="12"/>
      <c r="F8" s="12"/>
    </row>
    <row r="9" spans="1:8" x14ac:dyDescent="0.25">
      <c r="A9" s="53" t="s">
        <v>164</v>
      </c>
      <c r="B9" s="53"/>
      <c r="C9" s="53"/>
      <c r="D9" s="53"/>
      <c r="E9" s="53"/>
      <c r="F9" s="53"/>
      <c r="G9" s="53"/>
    </row>
    <row r="10" spans="1:8" ht="38.25" customHeight="1" x14ac:dyDescent="0.25">
      <c r="A10" s="45" t="s">
        <v>38</v>
      </c>
      <c r="B10" s="45"/>
      <c r="C10" s="45"/>
      <c r="D10" s="45"/>
      <c r="E10" s="45"/>
      <c r="F10" s="45"/>
      <c r="G10" s="45"/>
    </row>
    <row r="12" spans="1:8" x14ac:dyDescent="0.25">
      <c r="B12" t="s">
        <v>30</v>
      </c>
      <c r="C12" t="s">
        <v>31</v>
      </c>
      <c r="D12" t="s">
        <v>32</v>
      </c>
      <c r="E12" t="s">
        <v>33</v>
      </c>
      <c r="F12" t="s">
        <v>34</v>
      </c>
    </row>
    <row r="13" spans="1:8" x14ac:dyDescent="0.25">
      <c r="A13" t="s">
        <v>0</v>
      </c>
      <c r="B13" s="4">
        <v>0.21180000000000004</v>
      </c>
      <c r="C13" s="4">
        <v>0.14859999999999995</v>
      </c>
      <c r="D13" s="4">
        <v>0.1032</v>
      </c>
      <c r="E13" s="4">
        <v>0.11109999999999999</v>
      </c>
      <c r="F13" s="4">
        <v>0.1331</v>
      </c>
    </row>
    <row r="14" spans="1:8" x14ac:dyDescent="0.25">
      <c r="A14" t="s">
        <v>35</v>
      </c>
      <c r="B14" s="4">
        <v>2.7656900000000002E-2</v>
      </c>
      <c r="C14" s="4">
        <v>2.9828240000000002E-2</v>
      </c>
      <c r="D14" s="4">
        <v>4.4626410000000005E-2</v>
      </c>
      <c r="E14" s="4">
        <v>6.3755999999999993E-2</v>
      </c>
      <c r="F14" s="4">
        <v>4.2321039999999997E-2</v>
      </c>
    </row>
    <row r="15" spans="1:8" x14ac:dyDescent="0.25">
      <c r="A15" t="s">
        <v>36</v>
      </c>
      <c r="B15" s="4">
        <v>3.078084E-2</v>
      </c>
      <c r="C15" s="4">
        <v>2.6910259999999998E-2</v>
      </c>
      <c r="D15" s="4">
        <v>3.5540040000000002E-2</v>
      </c>
      <c r="E15" s="4">
        <v>6.06096E-2</v>
      </c>
      <c r="F15" s="4">
        <v>3.8099900000000006E-2</v>
      </c>
    </row>
    <row r="16" spans="1:8" x14ac:dyDescent="0.25">
      <c r="A16" t="s">
        <v>37</v>
      </c>
      <c r="B16" s="4">
        <v>0.22816226000000001</v>
      </c>
      <c r="C16" s="4">
        <v>0.19266149999999999</v>
      </c>
      <c r="D16" s="4">
        <v>0.17155872</v>
      </c>
      <c r="E16" s="4">
        <v>0.20686751999999997</v>
      </c>
      <c r="F16" s="4">
        <v>0.19365165000000001</v>
      </c>
    </row>
    <row r="17" spans="1:7" ht="15" customHeight="1" x14ac:dyDescent="0.25">
      <c r="B17" s="4">
        <v>0.49840000000000001</v>
      </c>
      <c r="C17" s="4">
        <v>0.39799999999999996</v>
      </c>
      <c r="D17" s="4">
        <v>0.35492517000000001</v>
      </c>
      <c r="E17" s="4">
        <v>0.44233311999999997</v>
      </c>
      <c r="F17" s="4">
        <v>0.40717259</v>
      </c>
    </row>
    <row r="18" spans="1:7" ht="30" customHeight="1" x14ac:dyDescent="0.25"/>
    <row r="19" spans="1:7" ht="15" customHeight="1" x14ac:dyDescent="0.25"/>
    <row r="20" spans="1:7" x14ac:dyDescent="0.25">
      <c r="A20" s="52" t="s">
        <v>38</v>
      </c>
      <c r="B20" s="52"/>
      <c r="C20" s="52"/>
      <c r="D20" s="52"/>
      <c r="E20" s="52"/>
      <c r="F20" s="52"/>
      <c r="G20" s="52"/>
    </row>
    <row r="21" spans="1:7" x14ac:dyDescent="0.25">
      <c r="A21" s="52"/>
      <c r="B21" s="52"/>
      <c r="C21" s="52"/>
      <c r="D21" s="52"/>
      <c r="E21" s="52"/>
      <c r="F21" s="52"/>
      <c r="G21" s="52"/>
    </row>
    <row r="22" spans="1:7" ht="15" customHeight="1" x14ac:dyDescent="0.25">
      <c r="A22" s="52"/>
      <c r="B22" s="52"/>
      <c r="C22" s="52"/>
      <c r="D22" s="52"/>
      <c r="E22" s="52"/>
      <c r="F22" s="52"/>
      <c r="G22" s="52"/>
    </row>
    <row r="23" spans="1:7" x14ac:dyDescent="0.25">
      <c r="A23" s="52"/>
      <c r="B23" s="52"/>
      <c r="C23" s="52"/>
      <c r="D23" s="52"/>
      <c r="E23" s="52"/>
      <c r="F23" s="52"/>
      <c r="G23" s="52"/>
    </row>
    <row r="24" spans="1:7" x14ac:dyDescent="0.25">
      <c r="A24" s="52"/>
      <c r="B24" s="52"/>
      <c r="C24" s="52"/>
      <c r="D24" s="52"/>
      <c r="E24" s="52"/>
      <c r="F24" s="52"/>
      <c r="G24" s="52"/>
    </row>
    <row r="25" spans="1:7" x14ac:dyDescent="0.25">
      <c r="A25" s="52"/>
      <c r="B25" s="52"/>
      <c r="C25" s="52"/>
      <c r="D25" s="52"/>
      <c r="E25" s="52"/>
      <c r="F25" s="52"/>
      <c r="G25" s="52"/>
    </row>
    <row r="26" spans="1:7" ht="15" customHeight="1" x14ac:dyDescent="0.25">
      <c r="A26" s="52"/>
      <c r="B26" s="52"/>
      <c r="C26" s="52"/>
      <c r="D26" s="52"/>
      <c r="E26" s="52"/>
      <c r="F26" s="52"/>
      <c r="G26" s="52"/>
    </row>
    <row r="30" spans="1:7" ht="15" customHeight="1" x14ac:dyDescent="0.25"/>
    <row r="34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7" ht="15" customHeight="1" x14ac:dyDescent="0.25"/>
  </sheetData>
  <mergeCells count="4">
    <mergeCell ref="A1:H1"/>
    <mergeCell ref="A20:G26"/>
    <mergeCell ref="A10:G10"/>
    <mergeCell ref="A9:G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"/>
  <sheetViews>
    <sheetView workbookViewId="0">
      <selection sqref="A1:G1"/>
    </sheetView>
  </sheetViews>
  <sheetFormatPr baseColWidth="10" defaultRowHeight="15" x14ac:dyDescent="0.25"/>
  <cols>
    <col min="4" max="4" width="11.42578125" style="3"/>
    <col min="7" max="7" width="11.42578125" style="3"/>
  </cols>
  <sheetData>
    <row r="1" spans="1:7" x14ac:dyDescent="0.25">
      <c r="A1" s="54" t="s">
        <v>168</v>
      </c>
      <c r="B1" s="54"/>
      <c r="C1" s="54"/>
      <c r="D1" s="54"/>
      <c r="E1" s="54"/>
      <c r="F1" s="54"/>
      <c r="G1" s="54"/>
    </row>
    <row r="4" spans="1:7" ht="284.25" customHeight="1" x14ac:dyDescent="0.25"/>
    <row r="6" spans="1:7" x14ac:dyDescent="0.25">
      <c r="A6" s="53" t="s">
        <v>164</v>
      </c>
      <c r="B6" s="53"/>
      <c r="C6" s="53"/>
      <c r="D6" s="53"/>
      <c r="E6" s="53"/>
      <c r="F6" s="53"/>
      <c r="G6" s="53"/>
    </row>
    <row r="7" spans="1:7" ht="51" customHeight="1" x14ac:dyDescent="0.25">
      <c r="A7" s="55" t="s">
        <v>166</v>
      </c>
      <c r="B7" s="55"/>
      <c r="C7" s="55"/>
      <c r="D7" s="55"/>
      <c r="E7" s="55"/>
      <c r="F7" s="55"/>
      <c r="G7" s="55"/>
    </row>
    <row r="9" spans="1:7" ht="15" customHeight="1" x14ac:dyDescent="0.25">
      <c r="C9" t="s">
        <v>72</v>
      </c>
      <c r="D9" t="s">
        <v>73</v>
      </c>
      <c r="E9" t="s">
        <v>74</v>
      </c>
      <c r="F9" t="s">
        <v>75</v>
      </c>
      <c r="G9"/>
    </row>
    <row r="10" spans="1:7" ht="15" customHeight="1" x14ac:dyDescent="0.25">
      <c r="B10" t="s">
        <v>16</v>
      </c>
      <c r="C10">
        <v>7.08</v>
      </c>
      <c r="D10">
        <v>10.030000000000001</v>
      </c>
      <c r="E10">
        <v>8.5399999999999991</v>
      </c>
      <c r="F10">
        <v>12.94</v>
      </c>
      <c r="G10"/>
    </row>
    <row r="11" spans="1:7" x14ac:dyDescent="0.25">
      <c r="B11" t="s">
        <v>14</v>
      </c>
      <c r="C11">
        <v>3.07</v>
      </c>
      <c r="D11">
        <v>5.15</v>
      </c>
      <c r="E11">
        <v>4.16</v>
      </c>
      <c r="F11">
        <v>7.6300000000000008</v>
      </c>
      <c r="G11"/>
    </row>
    <row r="12" spans="1:7" ht="15" customHeight="1" x14ac:dyDescent="0.25">
      <c r="B12" t="s">
        <v>13</v>
      </c>
      <c r="C12">
        <v>2.99</v>
      </c>
      <c r="D12">
        <v>4.4400000000000004</v>
      </c>
      <c r="E12">
        <v>3.77</v>
      </c>
      <c r="F12">
        <v>6.21</v>
      </c>
      <c r="G12"/>
    </row>
    <row r="13" spans="1:7" x14ac:dyDescent="0.25">
      <c r="B13" t="s">
        <v>19</v>
      </c>
      <c r="C13">
        <v>8.4700000000000006</v>
      </c>
      <c r="D13">
        <v>11.280000000000001</v>
      </c>
      <c r="E13">
        <v>8.7100000000000009</v>
      </c>
      <c r="F13">
        <v>12.200000000000001</v>
      </c>
      <c r="G13"/>
    </row>
    <row r="14" spans="1:7" x14ac:dyDescent="0.25">
      <c r="B14" t="s">
        <v>20</v>
      </c>
      <c r="C14">
        <v>8.39</v>
      </c>
      <c r="D14">
        <v>12.96</v>
      </c>
      <c r="E14">
        <v>10.93</v>
      </c>
      <c r="F14">
        <v>17.59</v>
      </c>
      <c r="G14"/>
    </row>
    <row r="15" spans="1:7" x14ac:dyDescent="0.25">
      <c r="B15" t="s">
        <v>15</v>
      </c>
      <c r="C15">
        <v>5.17</v>
      </c>
      <c r="D15">
        <v>7.79</v>
      </c>
      <c r="E15">
        <v>3.48</v>
      </c>
      <c r="F15">
        <v>6.0600000000000005</v>
      </c>
      <c r="G15"/>
    </row>
    <row r="16" spans="1:7" x14ac:dyDescent="0.25">
      <c r="B16" t="s">
        <v>10</v>
      </c>
      <c r="C16">
        <v>2.96</v>
      </c>
      <c r="D16">
        <v>4.62</v>
      </c>
      <c r="E16">
        <v>2.35</v>
      </c>
      <c r="F16">
        <v>4.3900000000000006</v>
      </c>
      <c r="G16"/>
    </row>
    <row r="17" spans="2:7" x14ac:dyDescent="0.25">
      <c r="B17" t="s">
        <v>9</v>
      </c>
      <c r="C17">
        <v>1.9</v>
      </c>
      <c r="D17">
        <v>2.81</v>
      </c>
      <c r="E17">
        <v>1.87</v>
      </c>
      <c r="F17">
        <v>3.33</v>
      </c>
      <c r="G17"/>
    </row>
    <row r="18" spans="2:7" x14ac:dyDescent="0.25">
      <c r="B18" t="s">
        <v>11</v>
      </c>
      <c r="C18">
        <v>3.49</v>
      </c>
      <c r="D18">
        <v>5.0500000000000007</v>
      </c>
      <c r="E18">
        <v>2.5</v>
      </c>
      <c r="F18">
        <v>4.2300000000000004</v>
      </c>
      <c r="G18"/>
    </row>
    <row r="19" spans="2:7" x14ac:dyDescent="0.25">
      <c r="B19" t="s">
        <v>17</v>
      </c>
      <c r="C19">
        <v>9.06</v>
      </c>
      <c r="D19">
        <v>11.42</v>
      </c>
      <c r="E19">
        <v>6.84</v>
      </c>
      <c r="F19">
        <v>9.49</v>
      </c>
      <c r="G19"/>
    </row>
    <row r="20" spans="2:7" x14ac:dyDescent="0.25">
      <c r="B20" t="s">
        <v>18</v>
      </c>
      <c r="C20">
        <v>8.23</v>
      </c>
      <c r="D20">
        <v>10.870000000000001</v>
      </c>
      <c r="E20">
        <v>8.1</v>
      </c>
      <c r="F20">
        <v>11.61</v>
      </c>
      <c r="G20"/>
    </row>
    <row r="21" spans="2:7" x14ac:dyDescent="0.25">
      <c r="B21" t="s">
        <v>8</v>
      </c>
      <c r="C21">
        <v>1.24</v>
      </c>
      <c r="D21">
        <v>1.92</v>
      </c>
      <c r="E21">
        <v>2.57</v>
      </c>
      <c r="F21">
        <v>4.4399999999999995</v>
      </c>
      <c r="G21"/>
    </row>
    <row r="22" spans="2:7" x14ac:dyDescent="0.25">
      <c r="B22" t="s">
        <v>12</v>
      </c>
      <c r="C22">
        <v>3.54</v>
      </c>
      <c r="D22">
        <v>4.82</v>
      </c>
      <c r="E22">
        <v>2.67</v>
      </c>
      <c r="F22">
        <v>4.88</v>
      </c>
      <c r="G22"/>
    </row>
    <row r="23" spans="2:7" ht="15" customHeight="1" x14ac:dyDescent="0.25">
      <c r="B23" t="s">
        <v>7</v>
      </c>
      <c r="C23">
        <v>2.74</v>
      </c>
      <c r="D23">
        <v>3.7</v>
      </c>
      <c r="E23">
        <v>3.64</v>
      </c>
      <c r="F23">
        <v>5.07</v>
      </c>
      <c r="G23"/>
    </row>
    <row r="24" spans="2:7" ht="15" customHeight="1" x14ac:dyDescent="0.25"/>
    <row r="37" ht="15" customHeight="1" x14ac:dyDescent="0.25"/>
    <row r="38" ht="15" customHeight="1" x14ac:dyDescent="0.25"/>
    <row r="51" ht="15" customHeight="1" x14ac:dyDescent="0.25"/>
    <row r="52" ht="15" customHeight="1" x14ac:dyDescent="0.25"/>
    <row r="65" ht="15" customHeight="1" x14ac:dyDescent="0.25"/>
    <row r="66" ht="15" customHeight="1" x14ac:dyDescent="0.25"/>
    <row r="79" ht="15" customHeight="1" x14ac:dyDescent="0.25"/>
    <row r="80" ht="15" customHeight="1" x14ac:dyDescent="0.25"/>
    <row r="93" ht="15" customHeight="1" x14ac:dyDescent="0.25"/>
    <row r="94" ht="15" customHeight="1" x14ac:dyDescent="0.25"/>
    <row r="107" ht="15" customHeight="1" x14ac:dyDescent="0.25"/>
    <row r="108" ht="15" customHeight="1" x14ac:dyDescent="0.25"/>
    <row r="121" ht="15" customHeight="1" x14ac:dyDescent="0.25"/>
    <row r="122" ht="15" customHeight="1" x14ac:dyDescent="0.25"/>
    <row r="135" ht="15" customHeight="1" x14ac:dyDescent="0.25"/>
    <row r="136" ht="15" customHeight="1" x14ac:dyDescent="0.25"/>
    <row r="149" ht="15" customHeight="1" x14ac:dyDescent="0.25"/>
    <row r="150" ht="15" customHeight="1" x14ac:dyDescent="0.25"/>
    <row r="163" ht="15" customHeight="1" x14ac:dyDescent="0.25"/>
    <row r="164" ht="15" customHeight="1" x14ac:dyDescent="0.25"/>
    <row r="177" ht="15" customHeight="1" x14ac:dyDescent="0.25"/>
    <row r="178" ht="15" customHeight="1" x14ac:dyDescent="0.25"/>
    <row r="191" ht="15" customHeight="1" x14ac:dyDescent="0.25"/>
    <row r="192" ht="15" customHeight="1" x14ac:dyDescent="0.25"/>
  </sheetData>
  <mergeCells count="3">
    <mergeCell ref="A1:G1"/>
    <mergeCell ref="A6:G6"/>
    <mergeCell ref="A7:G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sqref="A1:N1"/>
    </sheetView>
  </sheetViews>
  <sheetFormatPr baseColWidth="10" defaultRowHeight="15" x14ac:dyDescent="0.25"/>
  <cols>
    <col min="1" max="1" width="33.85546875" style="36" customWidth="1"/>
    <col min="2" max="2" width="56.140625" style="13" customWidth="1"/>
    <col min="3" max="3" width="2.7109375" style="13" customWidth="1"/>
    <col min="4" max="5" width="15.7109375" style="13" customWidth="1"/>
    <col min="6" max="6" width="15.7109375" style="37" customWidth="1"/>
    <col min="7" max="7" width="2.7109375" style="37" customWidth="1"/>
    <col min="8" max="10" width="15.7109375" style="37" customWidth="1"/>
    <col min="11" max="11" width="2.7109375" style="37" customWidth="1"/>
    <col min="12" max="14" width="15.7109375" style="37" customWidth="1"/>
    <col min="15" max="16384" width="11.42578125" style="13"/>
  </cols>
  <sheetData>
    <row r="1" spans="1:14" ht="60" customHeight="1" thickBot="1" x14ac:dyDescent="0.3">
      <c r="A1" s="59" t="s">
        <v>161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6.5" thickTop="1" thickBot="1" x14ac:dyDescent="0.3">
      <c r="A2" s="14"/>
      <c r="B2" s="15"/>
      <c r="C2" s="15"/>
      <c r="D2" s="58" t="s">
        <v>39</v>
      </c>
      <c r="E2" s="58"/>
      <c r="F2" s="58"/>
      <c r="G2" s="16"/>
      <c r="H2" s="58" t="s">
        <v>2</v>
      </c>
      <c r="I2" s="58"/>
      <c r="J2" s="58"/>
      <c r="K2" s="16"/>
      <c r="L2" s="57" t="s">
        <v>4</v>
      </c>
      <c r="M2" s="57"/>
      <c r="N2" s="57"/>
    </row>
    <row r="3" spans="1:14" ht="33.75" customHeight="1" thickTop="1" thickBot="1" x14ac:dyDescent="0.3">
      <c r="A3" s="14"/>
      <c r="B3" s="15"/>
      <c r="C3" s="15"/>
      <c r="D3" s="17" t="s">
        <v>173</v>
      </c>
      <c r="E3" s="18" t="s">
        <v>76</v>
      </c>
      <c r="F3" s="19" t="s">
        <v>77</v>
      </c>
      <c r="G3" s="19"/>
      <c r="H3" s="17" t="s">
        <v>174</v>
      </c>
      <c r="I3" s="18" t="s">
        <v>76</v>
      </c>
      <c r="J3" s="19" t="s">
        <v>77</v>
      </c>
      <c r="K3" s="19"/>
      <c r="L3" s="17" t="s">
        <v>175</v>
      </c>
      <c r="M3" s="18" t="s">
        <v>76</v>
      </c>
      <c r="N3" s="19" t="s">
        <v>77</v>
      </c>
    </row>
    <row r="4" spans="1:14" ht="15.75" thickTop="1" x14ac:dyDescent="0.25">
      <c r="A4" s="20" t="s">
        <v>40</v>
      </c>
      <c r="B4" s="21" t="s">
        <v>41</v>
      </c>
      <c r="C4" s="21"/>
      <c r="D4" s="22">
        <v>0.42653759120013796</v>
      </c>
      <c r="E4" s="23" t="s">
        <v>78</v>
      </c>
      <c r="F4" s="24" t="s">
        <v>78</v>
      </c>
      <c r="G4" s="24"/>
      <c r="H4" s="22">
        <v>0.27853714471267516</v>
      </c>
      <c r="I4" s="23" t="s">
        <v>78</v>
      </c>
      <c r="J4" s="23" t="s">
        <v>78</v>
      </c>
      <c r="K4" s="24"/>
      <c r="L4" s="22">
        <v>0.48638517661623387</v>
      </c>
      <c r="M4" s="23" t="s">
        <v>78</v>
      </c>
      <c r="N4" s="23" t="s">
        <v>78</v>
      </c>
    </row>
    <row r="5" spans="1:14" x14ac:dyDescent="0.25">
      <c r="A5" s="25"/>
      <c r="B5" s="26" t="s">
        <v>42</v>
      </c>
      <c r="C5" s="26"/>
      <c r="D5" s="27">
        <v>0.38957009242041574</v>
      </c>
      <c r="E5" s="27" t="s">
        <v>101</v>
      </c>
      <c r="F5" s="28" t="s">
        <v>79</v>
      </c>
      <c r="G5" s="28"/>
      <c r="H5" s="27">
        <v>0.26997492899632725</v>
      </c>
      <c r="I5" s="28" t="s">
        <v>79</v>
      </c>
      <c r="J5" s="28" t="s">
        <v>134</v>
      </c>
      <c r="K5" s="28"/>
      <c r="L5" s="27">
        <v>0.5086656860296227</v>
      </c>
      <c r="M5" s="28" t="s">
        <v>122</v>
      </c>
      <c r="N5" s="28" t="s">
        <v>137</v>
      </c>
    </row>
    <row r="6" spans="1:14" x14ac:dyDescent="0.25">
      <c r="A6" s="29" t="s">
        <v>43</v>
      </c>
      <c r="B6" s="30" t="s">
        <v>44</v>
      </c>
      <c r="C6" s="30"/>
      <c r="D6" s="31">
        <v>0.49842813304221906</v>
      </c>
      <c r="E6" s="31" t="s">
        <v>102</v>
      </c>
      <c r="F6" s="32" t="s">
        <v>80</v>
      </c>
      <c r="G6" s="24"/>
      <c r="H6" s="31">
        <v>0.28655997479010514</v>
      </c>
      <c r="I6" s="24" t="s">
        <v>103</v>
      </c>
      <c r="J6" s="24" t="s">
        <v>135</v>
      </c>
      <c r="K6" s="24"/>
      <c r="L6" s="31">
        <v>0.48340723734065622</v>
      </c>
      <c r="M6" s="24" t="s">
        <v>120</v>
      </c>
      <c r="N6" s="24" t="s">
        <v>85</v>
      </c>
    </row>
    <row r="7" spans="1:14" x14ac:dyDescent="0.25">
      <c r="A7" s="20"/>
      <c r="B7" s="21" t="s">
        <v>45</v>
      </c>
      <c r="C7" s="21"/>
      <c r="D7" s="22">
        <v>0.398034959085108</v>
      </c>
      <c r="E7" s="23" t="s">
        <v>78</v>
      </c>
      <c r="F7" s="24" t="s">
        <v>78</v>
      </c>
      <c r="G7" s="24"/>
      <c r="H7" s="22">
        <v>0.24937439003027953</v>
      </c>
      <c r="I7" s="23" t="s">
        <v>78</v>
      </c>
      <c r="J7" s="23" t="s">
        <v>78</v>
      </c>
      <c r="K7" s="24"/>
      <c r="L7" s="22">
        <v>0.46926378218763293</v>
      </c>
      <c r="M7" s="23" t="s">
        <v>78</v>
      </c>
      <c r="N7" s="23" t="s">
        <v>78</v>
      </c>
    </row>
    <row r="8" spans="1:14" x14ac:dyDescent="0.25">
      <c r="A8" s="20"/>
      <c r="B8" s="21" t="s">
        <v>46</v>
      </c>
      <c r="C8" s="21"/>
      <c r="D8" s="22">
        <v>0.35494154213069418</v>
      </c>
      <c r="E8" s="22" t="s">
        <v>101</v>
      </c>
      <c r="F8" s="24" t="s">
        <v>81</v>
      </c>
      <c r="G8" s="24"/>
      <c r="H8" s="22">
        <v>0.25174517622959286</v>
      </c>
      <c r="I8" s="24" t="s">
        <v>112</v>
      </c>
      <c r="J8" s="24" t="s">
        <v>136</v>
      </c>
      <c r="K8" s="24"/>
      <c r="L8" s="22">
        <v>0.4699741138341928</v>
      </c>
      <c r="M8" s="24" t="s">
        <v>112</v>
      </c>
      <c r="N8" s="24" t="s">
        <v>83</v>
      </c>
    </row>
    <row r="9" spans="1:14" x14ac:dyDescent="0.25">
      <c r="A9" s="25"/>
      <c r="B9" s="26" t="s">
        <v>47</v>
      </c>
      <c r="C9" s="26"/>
      <c r="D9" s="27">
        <v>0.44230450629556001</v>
      </c>
      <c r="E9" s="27" t="s">
        <v>103</v>
      </c>
      <c r="F9" s="28" t="s">
        <v>82</v>
      </c>
      <c r="G9" s="28"/>
      <c r="H9" s="27">
        <v>0.33115059642147116</v>
      </c>
      <c r="I9" s="28" t="s">
        <v>117</v>
      </c>
      <c r="J9" s="28" t="s">
        <v>137</v>
      </c>
      <c r="K9" s="28"/>
      <c r="L9" s="27">
        <v>0.58359840954274356</v>
      </c>
      <c r="M9" s="28" t="s">
        <v>128</v>
      </c>
      <c r="N9" s="28" t="s">
        <v>98</v>
      </c>
    </row>
    <row r="10" spans="1:14" x14ac:dyDescent="0.25">
      <c r="A10" s="29" t="s">
        <v>67</v>
      </c>
      <c r="B10" s="30" t="s">
        <v>48</v>
      </c>
      <c r="C10" s="30"/>
      <c r="D10" s="31">
        <v>0.50169872626416123</v>
      </c>
      <c r="E10" s="31" t="s">
        <v>104</v>
      </c>
      <c r="F10" s="32" t="s">
        <v>83</v>
      </c>
      <c r="G10" s="24"/>
      <c r="H10" s="31">
        <v>0.29115550449081451</v>
      </c>
      <c r="I10" s="24" t="s">
        <v>97</v>
      </c>
      <c r="J10" s="24" t="s">
        <v>87</v>
      </c>
      <c r="K10" s="24"/>
      <c r="L10" s="31">
        <v>0.46230063130845162</v>
      </c>
      <c r="M10" s="24" t="s">
        <v>129</v>
      </c>
      <c r="N10" s="24" t="s">
        <v>145</v>
      </c>
    </row>
    <row r="11" spans="1:14" x14ac:dyDescent="0.25">
      <c r="A11" s="20"/>
      <c r="B11" s="21" t="s">
        <v>152</v>
      </c>
      <c r="C11" s="21"/>
      <c r="D11" s="22">
        <v>0.28161518976563998</v>
      </c>
      <c r="E11" s="22" t="s">
        <v>105</v>
      </c>
      <c r="F11" s="24" t="s">
        <v>84</v>
      </c>
      <c r="G11" s="24"/>
      <c r="H11" s="22">
        <v>0.19800336320483619</v>
      </c>
      <c r="I11" s="24" t="s">
        <v>116</v>
      </c>
      <c r="J11" s="24" t="s">
        <v>138</v>
      </c>
      <c r="K11" s="24"/>
      <c r="L11" s="22">
        <v>0.40758636837736006</v>
      </c>
      <c r="M11" s="24" t="s">
        <v>116</v>
      </c>
      <c r="N11" s="24" t="s">
        <v>101</v>
      </c>
    </row>
    <row r="12" spans="1:14" x14ac:dyDescent="0.25">
      <c r="A12" s="20"/>
      <c r="B12" s="21" t="s">
        <v>153</v>
      </c>
      <c r="C12" s="21"/>
      <c r="D12" s="22">
        <v>0.29843152602583012</v>
      </c>
      <c r="E12" s="22" t="s">
        <v>106</v>
      </c>
      <c r="F12" s="24" t="s">
        <v>84</v>
      </c>
      <c r="G12" s="24"/>
      <c r="H12" s="22">
        <v>0.20895926784477825</v>
      </c>
      <c r="I12" s="24" t="s">
        <v>119</v>
      </c>
      <c r="J12" s="24" t="s">
        <v>97</v>
      </c>
      <c r="K12" s="24"/>
      <c r="L12" s="22">
        <v>0.38796399434024748</v>
      </c>
      <c r="M12" s="24" t="s">
        <v>111</v>
      </c>
      <c r="N12" s="24" t="s">
        <v>145</v>
      </c>
    </row>
    <row r="13" spans="1:14" x14ac:dyDescent="0.25">
      <c r="A13" s="20"/>
      <c r="B13" s="21" t="s">
        <v>154</v>
      </c>
      <c r="C13" s="21"/>
      <c r="D13" s="22">
        <v>0.43178848489436428</v>
      </c>
      <c r="E13" s="22" t="s">
        <v>97</v>
      </c>
      <c r="F13" s="24" t="s">
        <v>85</v>
      </c>
      <c r="G13" s="24"/>
      <c r="H13" s="22">
        <v>0.3221800564136828</v>
      </c>
      <c r="I13" s="24" t="s">
        <v>120</v>
      </c>
      <c r="J13" s="24" t="s">
        <v>83</v>
      </c>
      <c r="K13" s="24"/>
      <c r="L13" s="22">
        <v>0.57135145987683789</v>
      </c>
      <c r="M13" s="24" t="s">
        <v>103</v>
      </c>
      <c r="N13" s="24" t="s">
        <v>82</v>
      </c>
    </row>
    <row r="14" spans="1:14" x14ac:dyDescent="0.25">
      <c r="A14" s="20"/>
      <c r="B14" s="21" t="s">
        <v>159</v>
      </c>
      <c r="C14" s="21"/>
      <c r="D14" s="22">
        <v>0.63825275657336733</v>
      </c>
      <c r="E14" s="22" t="s">
        <v>107</v>
      </c>
      <c r="F14" s="24" t="s">
        <v>86</v>
      </c>
      <c r="G14" s="24"/>
      <c r="H14" s="22">
        <v>0.25318066157760816</v>
      </c>
      <c r="I14" s="24" t="s">
        <v>121</v>
      </c>
      <c r="J14" s="24" t="s">
        <v>79</v>
      </c>
      <c r="K14" s="24"/>
      <c r="L14" s="22">
        <v>0.55583828102912081</v>
      </c>
      <c r="M14" s="24" t="s">
        <v>130</v>
      </c>
      <c r="N14" s="24" t="s">
        <v>146</v>
      </c>
    </row>
    <row r="15" spans="1:14" x14ac:dyDescent="0.25">
      <c r="A15" s="20"/>
      <c r="B15" s="21" t="s">
        <v>160</v>
      </c>
      <c r="C15" s="21"/>
      <c r="D15" s="22">
        <v>0.40463581554505462</v>
      </c>
      <c r="E15" s="22" t="s">
        <v>108</v>
      </c>
      <c r="F15" s="24" t="s">
        <v>87</v>
      </c>
      <c r="G15" s="24"/>
      <c r="H15" s="22">
        <v>0.27631578947368424</v>
      </c>
      <c r="I15" s="24" t="s">
        <v>101</v>
      </c>
      <c r="J15" s="24" t="s">
        <v>87</v>
      </c>
      <c r="K15" s="24"/>
      <c r="L15" s="22">
        <v>0.44985334854163278</v>
      </c>
      <c r="M15" s="24" t="s">
        <v>131</v>
      </c>
      <c r="N15" s="24" t="s">
        <v>138</v>
      </c>
    </row>
    <row r="16" spans="1:14" x14ac:dyDescent="0.25">
      <c r="A16" s="20"/>
      <c r="B16" s="21" t="s">
        <v>155</v>
      </c>
      <c r="C16" s="21"/>
      <c r="D16" s="22">
        <v>0.52094035286883311</v>
      </c>
      <c r="E16" s="22" t="s">
        <v>109</v>
      </c>
      <c r="F16" s="24" t="s">
        <v>88</v>
      </c>
      <c r="G16" s="24"/>
      <c r="H16" s="22">
        <v>0.33083581665957146</v>
      </c>
      <c r="I16" s="24" t="s">
        <v>122</v>
      </c>
      <c r="J16" s="24" t="s">
        <v>79</v>
      </c>
      <c r="K16" s="24"/>
      <c r="L16" s="22">
        <v>0.59060593160210018</v>
      </c>
      <c r="M16" s="24" t="s">
        <v>127</v>
      </c>
      <c r="N16" s="24" t="s">
        <v>83</v>
      </c>
    </row>
    <row r="17" spans="1:14" x14ac:dyDescent="0.25">
      <c r="A17" s="20"/>
      <c r="B17" s="21" t="s">
        <v>156</v>
      </c>
      <c r="C17" s="21"/>
      <c r="D17" s="22">
        <v>0.45048235647215196</v>
      </c>
      <c r="E17" s="23" t="s">
        <v>78</v>
      </c>
      <c r="F17" s="24" t="s">
        <v>78</v>
      </c>
      <c r="G17" s="24"/>
      <c r="H17" s="22">
        <v>0.31529391587703126</v>
      </c>
      <c r="I17" s="23" t="s">
        <v>78</v>
      </c>
      <c r="J17" s="23" t="s">
        <v>78</v>
      </c>
      <c r="K17" s="24"/>
      <c r="L17" s="22">
        <v>0.52766796724263598</v>
      </c>
      <c r="M17" s="23" t="s">
        <v>78</v>
      </c>
      <c r="N17" s="23" t="s">
        <v>78</v>
      </c>
    </row>
    <row r="18" spans="1:14" x14ac:dyDescent="0.25">
      <c r="A18" s="20"/>
      <c r="B18" s="21" t="s">
        <v>157</v>
      </c>
      <c r="C18" s="21"/>
      <c r="D18" s="22">
        <v>0.34680173263355718</v>
      </c>
      <c r="E18" s="22" t="s">
        <v>110</v>
      </c>
      <c r="F18" s="24" t="s">
        <v>89</v>
      </c>
      <c r="G18" s="24"/>
      <c r="H18" s="22">
        <v>0.22043522104828916</v>
      </c>
      <c r="I18" s="24" t="s">
        <v>123</v>
      </c>
      <c r="J18" s="24" t="s">
        <v>89</v>
      </c>
      <c r="K18" s="24"/>
      <c r="L18" s="22">
        <v>0.44784910503517983</v>
      </c>
      <c r="M18" s="24" t="s">
        <v>131</v>
      </c>
      <c r="N18" s="24" t="s">
        <v>147</v>
      </c>
    </row>
    <row r="19" spans="1:14" x14ac:dyDescent="0.25">
      <c r="A19" s="25"/>
      <c r="B19" s="26" t="s">
        <v>158</v>
      </c>
      <c r="C19" s="26"/>
      <c r="D19" s="27">
        <v>0.31245600367926563</v>
      </c>
      <c r="E19" s="27" t="s">
        <v>111</v>
      </c>
      <c r="F19" s="28" t="s">
        <v>90</v>
      </c>
      <c r="G19" s="28"/>
      <c r="H19" s="27">
        <v>0.18521160470420395</v>
      </c>
      <c r="I19" s="28" t="s">
        <v>124</v>
      </c>
      <c r="J19" s="28" t="s">
        <v>139</v>
      </c>
      <c r="K19" s="28"/>
      <c r="L19" s="27">
        <v>0.38987075640821073</v>
      </c>
      <c r="M19" s="28" t="s">
        <v>111</v>
      </c>
      <c r="N19" s="28" t="s">
        <v>84</v>
      </c>
    </row>
    <row r="20" spans="1:14" x14ac:dyDescent="0.25">
      <c r="A20" s="29" t="s">
        <v>49</v>
      </c>
      <c r="B20" s="30" t="s">
        <v>50</v>
      </c>
      <c r="C20" s="30"/>
      <c r="D20" s="31">
        <v>0.35068426197458458</v>
      </c>
      <c r="E20" s="31" t="s">
        <v>112</v>
      </c>
      <c r="F20" s="32" t="s">
        <v>79</v>
      </c>
      <c r="G20" s="24"/>
      <c r="H20" s="31">
        <v>0.20730344923893312</v>
      </c>
      <c r="I20" s="24" t="s">
        <v>97</v>
      </c>
      <c r="J20" s="24" t="s">
        <v>79</v>
      </c>
      <c r="K20" s="24"/>
      <c r="L20" s="31">
        <v>0.30191314062281804</v>
      </c>
      <c r="M20" s="24" t="s">
        <v>111</v>
      </c>
      <c r="N20" s="24" t="s">
        <v>148</v>
      </c>
    </row>
    <row r="21" spans="1:14" x14ac:dyDescent="0.25">
      <c r="A21" s="20"/>
      <c r="B21" s="21" t="s">
        <v>51</v>
      </c>
      <c r="C21" s="21"/>
      <c r="D21" s="22">
        <v>0.34902265423737816</v>
      </c>
      <c r="E21" s="23" t="s">
        <v>78</v>
      </c>
      <c r="F21" s="24" t="s">
        <v>78</v>
      </c>
      <c r="G21" s="24"/>
      <c r="H21" s="22">
        <v>0.22890938305048736</v>
      </c>
      <c r="I21" s="23" t="s">
        <v>78</v>
      </c>
      <c r="J21" s="23" t="s">
        <v>78</v>
      </c>
      <c r="K21" s="24"/>
      <c r="L21" s="22">
        <v>0.44494462592622103</v>
      </c>
      <c r="M21" s="23" t="s">
        <v>78</v>
      </c>
      <c r="N21" s="23" t="s">
        <v>78</v>
      </c>
    </row>
    <row r="22" spans="1:14" x14ac:dyDescent="0.25">
      <c r="A22" s="20"/>
      <c r="B22" s="21" t="s">
        <v>52</v>
      </c>
      <c r="C22" s="21"/>
      <c r="D22" s="22">
        <v>0.45360237641961532</v>
      </c>
      <c r="E22" s="22" t="s">
        <v>102</v>
      </c>
      <c r="F22" s="24" t="s">
        <v>91</v>
      </c>
      <c r="G22" s="24"/>
      <c r="H22" s="22">
        <v>0.31008993632245785</v>
      </c>
      <c r="I22" s="24" t="s">
        <v>117</v>
      </c>
      <c r="J22" s="24" t="s">
        <v>140</v>
      </c>
      <c r="K22" s="24"/>
      <c r="L22" s="22">
        <v>0.5492253659817502</v>
      </c>
      <c r="M22" s="24" t="s">
        <v>102</v>
      </c>
      <c r="N22" s="24" t="s">
        <v>137</v>
      </c>
    </row>
    <row r="23" spans="1:14" x14ac:dyDescent="0.25">
      <c r="A23" s="25"/>
      <c r="B23" s="26" t="s">
        <v>53</v>
      </c>
      <c r="C23" s="26"/>
      <c r="D23" s="27">
        <v>0.31007743692294598</v>
      </c>
      <c r="E23" s="27" t="s">
        <v>101</v>
      </c>
      <c r="F23" s="28" t="s">
        <v>92</v>
      </c>
      <c r="G23" s="28"/>
      <c r="H23" s="27">
        <v>0.20552695400587159</v>
      </c>
      <c r="I23" s="24" t="s">
        <v>97</v>
      </c>
      <c r="J23" s="24" t="s">
        <v>139</v>
      </c>
      <c r="K23" s="28"/>
      <c r="L23" s="27">
        <v>0.39617282900055312</v>
      </c>
      <c r="M23" s="24" t="s">
        <v>108</v>
      </c>
      <c r="N23" s="24" t="s">
        <v>92</v>
      </c>
    </row>
    <row r="24" spans="1:14" ht="34.5" customHeight="1" x14ac:dyDescent="0.25">
      <c r="A24" s="60" t="s">
        <v>54</v>
      </c>
      <c r="B24" s="21" t="s">
        <v>68</v>
      </c>
      <c r="C24" s="21"/>
      <c r="D24" s="64">
        <v>0.55724414524099408</v>
      </c>
      <c r="E24" s="64" t="s">
        <v>113</v>
      </c>
      <c r="F24" s="24" t="s">
        <v>93</v>
      </c>
      <c r="G24" s="24"/>
      <c r="H24" s="64">
        <v>0.34272720762013897</v>
      </c>
      <c r="I24" s="32" t="s">
        <v>118</v>
      </c>
      <c r="J24" s="32" t="s">
        <v>141</v>
      </c>
      <c r="K24" s="24"/>
      <c r="L24" s="64">
        <v>0.67327938122180053</v>
      </c>
      <c r="M24" s="32" t="s">
        <v>132</v>
      </c>
      <c r="N24" s="32" t="s">
        <v>143</v>
      </c>
    </row>
    <row r="25" spans="1:14" x14ac:dyDescent="0.25">
      <c r="A25" s="61"/>
      <c r="B25" s="21" t="s">
        <v>69</v>
      </c>
      <c r="C25" s="21"/>
      <c r="D25" s="22">
        <v>0.54725270867947484</v>
      </c>
      <c r="E25" s="22" t="s">
        <v>114</v>
      </c>
      <c r="F25" s="24" t="s">
        <v>94</v>
      </c>
      <c r="G25" s="24"/>
      <c r="H25" s="22">
        <v>0.37603842463669762</v>
      </c>
      <c r="I25" s="24" t="s">
        <v>125</v>
      </c>
      <c r="J25" s="24" t="s">
        <v>142</v>
      </c>
      <c r="K25" s="24"/>
      <c r="L25" s="22">
        <v>0.57762736058783615</v>
      </c>
      <c r="M25" s="24" t="s">
        <v>133</v>
      </c>
      <c r="N25" s="24" t="s">
        <v>142</v>
      </c>
    </row>
    <row r="26" spans="1:14" x14ac:dyDescent="0.25">
      <c r="A26" s="61"/>
      <c r="B26" s="21" t="s">
        <v>70</v>
      </c>
      <c r="C26" s="21"/>
      <c r="D26" s="22">
        <v>0.64108848270191632</v>
      </c>
      <c r="E26" s="22" t="s">
        <v>115</v>
      </c>
      <c r="F26" s="24" t="s">
        <v>95</v>
      </c>
      <c r="G26" s="24"/>
      <c r="H26" s="22">
        <v>0.50554993359053824</v>
      </c>
      <c r="I26" s="24" t="s">
        <v>126</v>
      </c>
      <c r="J26" s="24" t="s">
        <v>143</v>
      </c>
      <c r="K26" s="24"/>
      <c r="L26" s="22">
        <v>0.67120991714629052</v>
      </c>
      <c r="M26" s="24" t="s">
        <v>132</v>
      </c>
      <c r="N26" s="24" t="s">
        <v>86</v>
      </c>
    </row>
    <row r="27" spans="1:14" x14ac:dyDescent="0.25">
      <c r="A27" s="62"/>
      <c r="B27" s="26" t="s">
        <v>55</v>
      </c>
      <c r="C27" s="21"/>
      <c r="D27" s="27">
        <v>0.31668926317194274</v>
      </c>
      <c r="E27" s="23" t="s">
        <v>78</v>
      </c>
      <c r="F27" s="28" t="s">
        <v>78</v>
      </c>
      <c r="G27" s="28"/>
      <c r="H27" s="27">
        <v>0.21087695672086795</v>
      </c>
      <c r="I27" s="33" t="s">
        <v>78</v>
      </c>
      <c r="J27" s="33" t="s">
        <v>78</v>
      </c>
      <c r="K27" s="28"/>
      <c r="L27" s="27">
        <v>0.42369054010197243</v>
      </c>
      <c r="M27" s="33" t="s">
        <v>78</v>
      </c>
      <c r="N27" s="33" t="s">
        <v>78</v>
      </c>
    </row>
    <row r="28" spans="1:14" x14ac:dyDescent="0.25">
      <c r="A28" s="29" t="s">
        <v>56</v>
      </c>
      <c r="B28" s="30" t="s">
        <v>57</v>
      </c>
      <c r="C28" s="30"/>
      <c r="D28" s="31">
        <v>0.2807990986516119</v>
      </c>
      <c r="E28" s="31" t="s">
        <v>116</v>
      </c>
      <c r="F28" s="32" t="s">
        <v>96</v>
      </c>
      <c r="G28" s="24"/>
      <c r="H28" s="31">
        <v>0.16771258616720983</v>
      </c>
      <c r="I28" s="24" t="s">
        <v>110</v>
      </c>
      <c r="J28" s="24" t="s">
        <v>92</v>
      </c>
      <c r="K28" s="24"/>
      <c r="L28" s="31">
        <v>0.38588372121197434</v>
      </c>
      <c r="M28" s="24" t="s">
        <v>119</v>
      </c>
      <c r="N28" s="24" t="s">
        <v>96</v>
      </c>
    </row>
    <row r="29" spans="1:14" ht="15.75" customHeight="1" x14ac:dyDescent="0.25">
      <c r="A29" s="20"/>
      <c r="B29" s="21" t="s">
        <v>58</v>
      </c>
      <c r="C29" s="21"/>
      <c r="D29" s="22">
        <v>0.35013789956149927</v>
      </c>
      <c r="E29" s="22" t="s">
        <v>108</v>
      </c>
      <c r="F29" s="24" t="s">
        <v>97</v>
      </c>
      <c r="G29" s="24"/>
      <c r="H29" s="22">
        <v>0.2256989225976706</v>
      </c>
      <c r="I29" s="24" t="s">
        <v>101</v>
      </c>
      <c r="J29" s="24" t="s">
        <v>144</v>
      </c>
      <c r="K29" s="24"/>
      <c r="L29" s="22">
        <v>0.45337804321514319</v>
      </c>
      <c r="M29" s="24" t="s">
        <v>101</v>
      </c>
      <c r="N29" s="24" t="s">
        <v>149</v>
      </c>
    </row>
    <row r="30" spans="1:14" x14ac:dyDescent="0.25">
      <c r="A30" s="20"/>
      <c r="B30" s="21" t="s">
        <v>59</v>
      </c>
      <c r="C30" s="21"/>
      <c r="D30" s="22">
        <v>0.3969614656459825</v>
      </c>
      <c r="E30" s="23" t="s">
        <v>78</v>
      </c>
      <c r="F30" s="24" t="s">
        <v>78</v>
      </c>
      <c r="G30" s="24"/>
      <c r="H30" s="22">
        <v>0.2694817793770064</v>
      </c>
      <c r="I30" s="23" t="s">
        <v>78</v>
      </c>
      <c r="J30" s="23" t="s">
        <v>78</v>
      </c>
      <c r="K30" s="24"/>
      <c r="L30" s="22">
        <v>0.49817734974894462</v>
      </c>
      <c r="M30" s="23" t="s">
        <v>78</v>
      </c>
      <c r="N30" s="23" t="s">
        <v>78</v>
      </c>
    </row>
    <row r="31" spans="1:14" x14ac:dyDescent="0.25">
      <c r="A31" s="20"/>
      <c r="B31" s="21" t="s">
        <v>60</v>
      </c>
      <c r="C31" s="21"/>
      <c r="D31" s="22">
        <v>0.47495137102340462</v>
      </c>
      <c r="E31" s="22" t="s">
        <v>117</v>
      </c>
      <c r="F31" s="24" t="s">
        <v>98</v>
      </c>
      <c r="G31" s="24"/>
      <c r="H31" s="22">
        <v>0.33250925519231972</v>
      </c>
      <c r="I31" s="24" t="s">
        <v>127</v>
      </c>
      <c r="J31" s="24" t="s">
        <v>91</v>
      </c>
      <c r="K31" s="24"/>
      <c r="L31" s="22">
        <v>0.53996674405471545</v>
      </c>
      <c r="M31" s="24" t="s">
        <v>103</v>
      </c>
      <c r="N31" s="24" t="s">
        <v>150</v>
      </c>
    </row>
    <row r="32" spans="1:14" x14ac:dyDescent="0.25">
      <c r="A32" s="25"/>
      <c r="B32" s="26" t="s">
        <v>61</v>
      </c>
      <c r="C32" s="26"/>
      <c r="D32" s="27">
        <v>0.52811928010872211</v>
      </c>
      <c r="E32" s="27" t="s">
        <v>118</v>
      </c>
      <c r="F32" s="28" t="s">
        <v>99</v>
      </c>
      <c r="G32" s="24"/>
      <c r="H32" s="27">
        <v>0.36746349089137997</v>
      </c>
      <c r="I32" s="24" t="s">
        <v>102</v>
      </c>
      <c r="J32" s="24" t="s">
        <v>98</v>
      </c>
      <c r="K32" s="24"/>
      <c r="L32" s="27">
        <v>0.62673904333959174</v>
      </c>
      <c r="M32" s="24" t="s">
        <v>118</v>
      </c>
      <c r="N32" s="24" t="s">
        <v>151</v>
      </c>
    </row>
    <row r="33" spans="1:14" x14ac:dyDescent="0.25">
      <c r="A33" s="29" t="s">
        <v>62</v>
      </c>
      <c r="B33" s="30" t="s">
        <v>63</v>
      </c>
      <c r="C33" s="30"/>
      <c r="D33" s="31">
        <v>0.46233756240200841</v>
      </c>
      <c r="E33" s="31" t="s">
        <v>104</v>
      </c>
      <c r="F33" s="32" t="s">
        <v>99</v>
      </c>
      <c r="G33" s="32"/>
      <c r="H33" s="31">
        <v>0.28133085809374486</v>
      </c>
      <c r="I33" s="32" t="s">
        <v>79</v>
      </c>
      <c r="J33" s="32" t="s">
        <v>83</v>
      </c>
      <c r="K33" s="32"/>
      <c r="L33" s="31">
        <v>0.50878197050873863</v>
      </c>
      <c r="M33" s="32" t="s">
        <v>97</v>
      </c>
      <c r="N33" s="32" t="s">
        <v>134</v>
      </c>
    </row>
    <row r="34" spans="1:14" x14ac:dyDescent="0.25">
      <c r="A34" s="20"/>
      <c r="B34" s="21" t="s">
        <v>64</v>
      </c>
      <c r="C34" s="21"/>
      <c r="D34" s="22">
        <v>0.40832848449319048</v>
      </c>
      <c r="E34" s="23" t="s">
        <v>78</v>
      </c>
      <c r="F34" s="24" t="s">
        <v>78</v>
      </c>
      <c r="G34" s="24"/>
      <c r="H34" s="22">
        <v>0.29469500430926998</v>
      </c>
      <c r="I34" s="23" t="s">
        <v>78</v>
      </c>
      <c r="J34" s="23" t="s">
        <v>78</v>
      </c>
      <c r="K34" s="24"/>
      <c r="L34" s="22">
        <v>0.52673497333502495</v>
      </c>
      <c r="M34" s="23" t="s">
        <v>78</v>
      </c>
      <c r="N34" s="23" t="s">
        <v>78</v>
      </c>
    </row>
    <row r="35" spans="1:14" x14ac:dyDescent="0.25">
      <c r="A35" s="20"/>
      <c r="B35" s="21" t="s">
        <v>65</v>
      </c>
      <c r="C35" s="21"/>
      <c r="D35" s="22">
        <v>0.44918496977117933</v>
      </c>
      <c r="E35" s="22" t="s">
        <v>103</v>
      </c>
      <c r="F35" s="24" t="s">
        <v>88</v>
      </c>
      <c r="G35" s="24"/>
      <c r="H35" s="22">
        <v>0.27364735593479761</v>
      </c>
      <c r="I35" s="24" t="s">
        <v>97</v>
      </c>
      <c r="J35" s="24" t="s">
        <v>134</v>
      </c>
      <c r="K35" s="24"/>
      <c r="L35" s="22">
        <v>0.46439504094283313</v>
      </c>
      <c r="M35" s="24" t="s">
        <v>121</v>
      </c>
      <c r="N35" s="24" t="s">
        <v>79</v>
      </c>
    </row>
    <row r="36" spans="1:14" ht="15.75" thickBot="1" x14ac:dyDescent="0.3">
      <c r="A36" s="14"/>
      <c r="B36" s="15" t="s">
        <v>66</v>
      </c>
      <c r="C36" s="15"/>
      <c r="D36" s="34">
        <v>0.3623215936577891</v>
      </c>
      <c r="E36" s="34" t="s">
        <v>108</v>
      </c>
      <c r="F36" s="35" t="s">
        <v>100</v>
      </c>
      <c r="G36" s="35"/>
      <c r="H36" s="34">
        <v>0.23946658561604803</v>
      </c>
      <c r="I36" s="35" t="s">
        <v>121</v>
      </c>
      <c r="J36" s="35" t="s">
        <v>100</v>
      </c>
      <c r="K36" s="35"/>
      <c r="L36" s="34">
        <v>0.45500107645352889</v>
      </c>
      <c r="M36" s="35" t="s">
        <v>129</v>
      </c>
      <c r="N36" s="35" t="s">
        <v>100</v>
      </c>
    </row>
    <row r="37" spans="1:14" ht="15.75" thickTop="1" x14ac:dyDescent="0.25"/>
    <row r="38" spans="1:14" ht="24" customHeight="1" x14ac:dyDescent="0.25">
      <c r="A38" s="63" t="s">
        <v>71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</row>
    <row r="39" spans="1:14" ht="46.5" customHeight="1" x14ac:dyDescent="0.25">
      <c r="A39" s="53" t="s">
        <v>164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33" customHeight="1" x14ac:dyDescent="0.25">
      <c r="A40" s="56" t="s">
        <v>172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x14ac:dyDescent="0.25">
      <c r="A41" s="38"/>
    </row>
    <row r="42" spans="1:14" x14ac:dyDescent="0.25">
      <c r="A42" s="38"/>
    </row>
  </sheetData>
  <mergeCells count="9">
    <mergeCell ref="A40:N40"/>
    <mergeCell ref="L2:N2"/>
    <mergeCell ref="D2:F2"/>
    <mergeCell ref="H2:J2"/>
    <mergeCell ref="A1:N1"/>
    <mergeCell ref="A24:A27"/>
    <mergeCell ref="A38:N38"/>
    <mergeCell ref="A39:G39"/>
    <mergeCell ref="H39:N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fig 1 - vue d'ensemble</vt:lpstr>
      <vt:lpstr>fig 2 - répartition par secteur</vt:lpstr>
      <vt:lpstr>tab 1 - engagement ressenti</vt:lpstr>
      <vt:lpstr>fig 3 - participation.age</vt:lpstr>
      <vt:lpstr>fig 4 - sexe . secteur</vt:lpstr>
      <vt:lpstr>tab 2 - déterminants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Mathilde Didier</dc:creator>
  <cp:lastModifiedBy>Mathilde Didier</cp:lastModifiedBy>
  <dcterms:created xsi:type="dcterms:W3CDTF">2022-11-25T12:40:03Z</dcterms:created>
  <dcterms:modified xsi:type="dcterms:W3CDTF">2023-01-30T13:30:59Z</dcterms:modified>
</cp:coreProperties>
</file>